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mntprod-my.sharepoint.com/personal/mohatoumi_mnt_fr/Documents/Bureau/annexes 2024/"/>
    </mc:Choice>
  </mc:AlternateContent>
  <xr:revisionPtr revIDLastSave="0" documentId="13_ncr:1_{0FCA8F13-4B01-4685-BC45-A3573E9A20C9}" xr6:coauthVersionLast="47" xr6:coauthVersionMax="47" xr10:uidLastSave="{00000000-0000-0000-0000-000000000000}"/>
  <bookViews>
    <workbookView minimized="1" xWindow="1812" yWindow="1812" windowWidth="17280" windowHeight="888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externalReferences>
    <externalReference r:id="rId12"/>
  </externalReferences>
  <definedNames>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8" l="1"/>
  <c r="D42" i="9"/>
  <c r="D32" i="9"/>
  <c r="D23" i="9"/>
  <c r="D21" i="9"/>
  <c r="D47" i="8"/>
</calcChain>
</file>

<file path=xl/sharedStrings.xml><?xml version="1.0" encoding="utf-8"?>
<sst xmlns="http://schemas.openxmlformats.org/spreadsheetml/2006/main" count="1064" uniqueCount="607">
  <si>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</si>
  <si>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</si>
  <si>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</si>
  <si>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</si>
  <si>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</si>
  <si>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</si>
  <si>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</si>
  <si>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</si>
  <si>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</si>
  <si>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</si>
  <si>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</si>
  <si>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</si>
  <si>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</si>
  <si>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</si>
  <si>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</si>
  <si>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</si>
  <si>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</si>
  <si>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</si>
  <si>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</si>
  <si>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</si>
  <si>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</si>
  <si>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</si>
  <si>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</si>
  <si>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</si>
  <si>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</si>
  <si>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</si>
  <si>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</si>
  <si>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</si>
  <si>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</si>
  <si>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</si>
  <si>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</si>
  <si>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</si>
  <si>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</si>
  <si>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</si>
  <si>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</si>
  <si>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</si>
  <si>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</si>
  <si>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</si>
  <si>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</si>
  <si>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</si>
  <si>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</si>
  <si>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</si>
  <si>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</si>
  <si>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</si>
  <si>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</si>
  <si>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</si>
  <si>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</si>
  <si>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</si>
  <si>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</si>
  <si>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</si>
  <si>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</si>
  <si>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</si>
  <si>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</si>
  <si>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</si>
  <si>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</si>
  <si>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</si>
  <si>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</si>
  <si>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</si>
  <si>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</si>
  <si>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</si>
  <si>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</si>
  <si>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</si>
  <si>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</si>
  <si>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</si>
  <si>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</si>
  <si>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</si>
  <si>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</si>
  <si>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</si>
  <si>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</si>
  <si>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</si>
  <si>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</si>
  <si>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</si>
  <si>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</si>
  <si>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</si>
  <si>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</si>
  <si>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</si>
  <si>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</si>
  <si>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</si>
  <si>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</si>
  <si>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</si>
  <si>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</si>
  <si>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</si>
  <si>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</si>
  <si>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</si>
  <si>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</si>
  <si>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</si>
  <si>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</si>
  <si>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</si>
  <si>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</si>
  <si>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</si>
  <si>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</si>
  <si>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</si>
  <si>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</si>
  <si>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</si>
  <si>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</si>
  <si>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</si>
  <si>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</si>
  <si>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</si>
  <si>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</si>
  <si>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</si>
  <si>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</si>
  <si>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</si>
  <si>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</si>
  <si>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</si>
  <si>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</si>
  <si>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</si>
  <si>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</si>
  <si>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</si>
  <si>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</si>
  <si>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</si>
  <si>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</si>
  <si>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</si>
  <si>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</si>
  <si>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</si>
  <si>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</si>
  <si>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</si>
  <si>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</si>
  <si>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</si>
  <si>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</si>
  <si>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</si>
  <si>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</si>
  <si>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</si>
  <si>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</si>
  <si>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</si>
  <si>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</si>
  <si>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</si>
  <si>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</si>
  <si>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</si>
  <si>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</si>
  <si>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</si>
  <si>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</si>
  <si>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</si>
  <si>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</si>
  <si>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</si>
  <si>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</si>
  <si>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</si>
  <si>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</si>
  <si>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</si>
  <si>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</si>
  <si>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</si>
  <si>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</si>
  <si>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</si>
  <si>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</si>
  <si>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</si>
  <si>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</si>
  <si>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</si>
  <si>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</si>
  <si>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</si>
  <si>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</si>
  <si>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</si>
  <si>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</si>
  <si>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</si>
  <si>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</si>
  <si>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</si>
  <si>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</si>
  <si>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</si>
  <si>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</si>
  <si>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</si>
  <si>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</si>
  <si>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</si>
  <si>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</si>
  <si>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</si>
  <si>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</si>
  <si>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</si>
  <si>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</si>
  <si>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</si>
  <si>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</si>
  <si>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</si>
  <si>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</si>
  <si>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</si>
  <si>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</si>
  <si>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</si>
  <si>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</si>
  <si>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</si>
  <si>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</si>
  <si>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</si>
  <si>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</si>
  <si>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</si>
  <si>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</si>
  <si>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</si>
  <si>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</si>
  <si>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</si>
  <si>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</si>
  <si>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</si>
  <si>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</si>
  <si>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</si>
  <si>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</si>
  <si>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</si>
  <si>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</si>
  <si>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</si>
  <si>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</si>
  <si>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</si>
  <si>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</si>
  <si>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</si>
  <si>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</si>
  <si>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</si>
  <si>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</si>
  <si>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</si>
  <si>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</si>
  <si>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</si>
  <si>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</si>
  <si>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</si>
  <si>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</si>
  <si>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</si>
  <si>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</si>
  <si>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</si>
  <si>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</si>
  <si>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</si>
  <si>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</si>
  <si>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</si>
  <si>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</si>
  <si>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</si>
  <si>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</si>
  <si>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</si>
  <si>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</si>
  <si>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</si>
  <si>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</si>
  <si>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</si>
  <si>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</si>
  <si>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</si>
  <si>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</si>
  <si>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</si>
  <si>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</si>
  <si>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</si>
  <si>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</si>
  <si>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</si>
  <si>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</si>
  <si>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</si>
  <si>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</si>
  <si>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</si>
  <si>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</si>
  <si>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</si>
  <si>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</si>
  <si>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</si>
  <si>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</si>
  <si>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</si>
  <si>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</si>
  <si>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</si>
  <si>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</si>
  <si>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</si>
  <si>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</si>
  <si>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</si>
  <si>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</si>
  <si>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</si>
  <si>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</si>
  <si>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</si>
  <si>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</si>
  <si>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</si>
  <si>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</si>
  <si>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</si>
  <si>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</si>
  <si>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</si>
  <si>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</si>
  <si>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</si>
  <si>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</si>
  <si>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</si>
  <si>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</si>
  <si>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</si>
  <si>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</si>
  <si>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</si>
  <si>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</si>
  <si>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</si>
  <si>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</si>
  <si>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</si>
  <si>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</si>
  <si>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</si>
  <si>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</si>
  <si>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</si>
  <si>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</si>
  <si>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</si>
  <si>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</si>
  <si>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</si>
  <si>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</si>
  <si>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</si>
  <si>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</si>
  <si>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</si>
  <si>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</si>
  <si>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</si>
  <si>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</si>
  <si>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</si>
  <si>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</si>
  <si>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</si>
  <si>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</si>
  <si>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</si>
  <si>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</si>
  <si>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</si>
  <si>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</si>
  <si>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</si>
  <si>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</si>
  <si>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</si>
  <si>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</si>
  <si>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</si>
  <si>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</si>
  <si>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</si>
  <si>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</si>
  <si>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</si>
  <si>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</si>
  <si>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</si>
  <si>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</si>
  <si>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</si>
  <si>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</si>
  <si>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</si>
  <si>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</si>
  <si>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</si>
  <si>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</si>
  <si>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</si>
  <si>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</si>
  <si>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</si>
  <si>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</si>
  <si>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</si>
  <si>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</si>
  <si>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</si>
  <si>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</si>
  <si>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</si>
  <si>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</si>
  <si>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</si>
  <si>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</si>
  <si>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</si>
  <si>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</si>
  <si>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</si>
  <si>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</si>
  <si>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</si>
  <si>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</si>
  <si>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</si>
  <si>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</si>
  <si>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</si>
  <si>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</si>
  <si>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</si>
  <si>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</si>
  <si>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</si>
  <si>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</si>
  <si>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</si>
  <si>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</si>
  <si>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</si>
  <si>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</si>
  <si>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</si>
  <si>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</si>
  <si>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</si>
  <si>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</si>
  <si>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</si>
  <si>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</si>
  <si>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</si>
  <si>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</si>
  <si>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</si>
  <si>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</si>
  <si>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</si>
  <si>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</si>
  <si>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</si>
  <si>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</si>
  <si>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</si>
  <si>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</si>
  <si>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</si>
  <si>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</si>
  <si>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</si>
  <si>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</si>
  <si>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</si>
  <si>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</si>
  <si>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</si>
  <si>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</si>
  <si>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</si>
  <si>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</si>
  <si>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</si>
  <si>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</si>
  <si>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</si>
  <si>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</si>
  <si>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</si>
  <si>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</si>
  <si>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</si>
  <si>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</si>
  <si>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</si>
  <si>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</si>
  <si>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</si>
  <si>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</si>
  <si>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</si>
  <si>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</si>
  <si>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</si>
  <si>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</si>
  <si>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</si>
  <si>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</si>
  <si>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</si>
  <si>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</si>
  <si>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</si>
  <si>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</si>
  <si>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</si>
  <si>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</si>
  <si>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</si>
  <si>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</si>
  <si>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</si>
  <si>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</si>
  <si>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</si>
  <si>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</si>
  <si>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</si>
  <si>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</si>
  <si>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</si>
  <si>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</si>
  <si>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</si>
  <si>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</si>
  <si>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</si>
  <si>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</si>
  <si>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</si>
  <si>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</si>
  <si>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</si>
  <si>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</si>
  <si>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</si>
  <si>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</si>
  <si>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</si>
  <si>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</si>
  <si>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</si>
  <si>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</si>
  <si>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</si>
  <si>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</si>
  <si>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</si>
  <si>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</si>
  <si>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</si>
  <si>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</si>
  <si>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</si>
  <si>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</si>
  <si>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</si>
  <si>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</si>
  <si>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</si>
  <si>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</si>
  <si>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</si>
  <si>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</si>
  <si>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</si>
  <si>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</si>
  <si>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</si>
  <si>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</si>
  <si>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</si>
  <si>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</si>
  <si>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</si>
  <si>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</si>
  <si>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</si>
  <si>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</si>
  <si>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</si>
  <si>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</si>
  <si>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</si>
  <si>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</si>
  <si>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</si>
  <si>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</si>
  <si>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</si>
  <si>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</si>
  <si>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</si>
  <si>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</si>
  <si>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</si>
  <si>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</si>
  <si>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</si>
  <si>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</si>
  <si>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</si>
  <si>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</si>
  <si>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</si>
  <si>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</si>
  <si>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</si>
  <si>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</si>
  <si>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</si>
  <si>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</si>
  <si>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</si>
  <si>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</si>
  <si>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</si>
  <si>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</si>
  <si>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</si>
  <si>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</si>
  <si>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</si>
  <si>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</si>
  <si>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</si>
  <si>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</si>
  <si>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</si>
  <si>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</si>
  <si>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</si>
  <si>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</si>
  <si>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</si>
  <si>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</si>
  <si>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</si>
  <si>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</si>
  <si>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</si>
  <si>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</si>
  <si>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</si>
  <si>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</si>
  <si>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</si>
  <si>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</si>
  <si>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</si>
  <si>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</si>
  <si>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</si>
  <si>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</si>
  <si>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</si>
  <si>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</si>
  <si>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</si>
  <si>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</si>
  <si>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</si>
  <si>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</si>
  <si>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</si>
  <si>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</si>
  <si>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</si>
  <si>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</si>
  <si>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</si>
  <si>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</si>
  <si>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</si>
  <si>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</si>
  <si>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</si>
  <si>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</si>
  <si>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</si>
  <si>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</si>
  <si>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</si>
  <si>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</si>
  <si>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</si>
  <si>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</si>
  <si>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</si>
  <si>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</si>
  <si>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</si>
  <si>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</si>
  <si>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</si>
  <si>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</si>
  <si>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</si>
  <si>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</si>
  <si>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</si>
  <si>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</si>
  <si>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</si>
  <si>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</si>
  <si>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</si>
  <si>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</si>
  <si>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</si>
  <si>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</si>
  <si>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</si>
  <si>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</si>
  <si>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</si>
  <si>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</si>
  <si>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</si>
  <si>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</si>
  <si>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</si>
  <si>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</si>
  <si>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</si>
  <si>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</si>
  <si>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</si>
  <si>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</si>
  <si>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</si>
  <si>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</si>
  <si>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</si>
  <si>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</si>
  <si>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</si>
  <si>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</si>
  <si>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</si>
  <si>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</si>
  <si>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</si>
  <si>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</si>
  <si>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</si>
  <si>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</si>
  <si>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</si>
  <si>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</si>
  <si>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</si>
  <si>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</si>
  <si>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</si>
  <si>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</si>
  <si>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</si>
  <si>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</si>
  <si>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</si>
  <si>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</si>
  <si>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</si>
  <si>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</si>
  <si>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</si>
  <si>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</si>
  <si>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</si>
  <si>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</si>
  <si>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</si>
  <si>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</si>
  <si>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</si>
  <si>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</si>
  <si>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</si>
  <si>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</si>
  <si>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</si>
  <si>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</si>
  <si>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</si>
  <si>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</si>
  <si>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</si>
  <si>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</si>
  <si>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</si>
  <si>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</si>
  <si>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</si>
  <si>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</si>
  <si>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</si>
  <si>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</si>
  <si>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</si>
  <si>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9695000Q8HEMSMEPFF29</t>
  </si>
  <si>
    <t>Mutuelle Nationale Territoriale</t>
  </si>
  <si>
    <t>Emissions de GES Scope 1 2 3</t>
  </si>
  <si>
    <t>Cet indicateur  représente la somme des émissions de gaz à effet de serre directes (scope 1)
et indirectes (scope 2) ainsi que les émissions en amont et en aval de la société (scope 3) des émetteurs privés en portefeuille.</t>
  </si>
  <si>
    <t>tonnes de Co2 (tCo2) -</t>
  </si>
  <si>
    <t>6 à 8</t>
  </si>
  <si>
    <t>les principes incitatifs de rémunération individuel ne sont pas des pratiques couramment appliquées au sein de la MNT. De plus, les administrateurs ne sont pas rémunérés.</t>
  </si>
  <si>
    <t>pas de titre vif action et n’a donc pas l’occasion
d’exercer les droits de vote associés.</t>
  </si>
  <si>
    <t>En cours de production</t>
  </si>
  <si>
    <t>Une cartgraphie détaillée des risques ESG est 
en cours d'élaboration</t>
  </si>
  <si>
    <t>Réduction cible de 50% d'ici 2030 par rapport à 2022</t>
  </si>
  <si>
    <t>Cible 0% d'ici 2030</t>
  </si>
  <si>
    <t>Tco2</t>
  </si>
  <si>
    <t xml:space="preserve">Empreinte carbone </t>
  </si>
  <si>
    <t>Cet indicateur représente la somme des émissions de gaz à effet de serre directes (scope 1) et indirectes (scope 2) ainsi que les émissions en amont et en aval de la société (scope 3) par rapport à sa valeur d’entreprise la plus récente, y compris la trésorerie de l’entreprise (EVIC).</t>
  </si>
  <si>
    <t>en t CO2 / M EUR EVIC</t>
  </si>
  <si>
    <t>MSA ppb</t>
  </si>
  <si>
    <t xml:space="preserve">Mesure l’intensité de la pression exercée sur la biodiversité par  milliard d’euros investi, selon chaque type de pression </t>
  </si>
  <si>
    <t>km²/milliard</t>
  </si>
  <si>
    <t>Rapport Article 29 MNT_2024</t>
  </si>
  <si>
    <t>14 à 23</t>
  </si>
  <si>
    <t>42 à 47</t>
  </si>
  <si>
    <t>49 à 52</t>
  </si>
  <si>
    <t>55-60</t>
  </si>
  <si>
    <t>53-59 à 62</t>
  </si>
  <si>
    <t>11-14;53;58 à 62</t>
  </si>
  <si>
    <t>https://mnt-prod.cdn.prismic.io/mnt-prod/aFLbVbNJEFaPYE3d_Rapport_MNT_article_29_LEC_2024.pdf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</si>
</sst>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4"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9">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358">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7" fillId="0" borderId="0" xfId="0" applyFont="1"/>
    <xf numFmtId="0" fontId="0" fillId="0" borderId="6" xfId="0" applyBorder="1"/>
    <xf numFmtId="0" fontId="0" fillId="0" borderId="1" xfId="0" applyBorder="1"/>
    <xf numFmtId="0" fontId="0" fillId="0" borderId="8" xfId="0" applyBorder="1"/>
    <xf numFmtId="0" fontId="16" fillId="5" borderId="1" xfId="0" quotePrefix="1" applyFont="1" applyFill="1" applyBorder="1" applyAlignment="1">
      <alignment horizontal="center" vertical="center" wrapText="1"/>
    </xf>
    <xf numFmtId="0" fontId="16" fillId="5" borderId="10" xfId="0" quotePrefix="1" applyFont="1" applyFill="1" applyBorder="1" applyAlignment="1">
      <alignment horizontal="center" vertical="center" wrapText="1"/>
    </xf>
    <xf numFmtId="0" fontId="16" fillId="5" borderId="0" xfId="0" quotePrefix="1" applyFont="1" applyFill="1" applyAlignment="1">
      <alignment horizontal="center" vertical="center" wrapText="1"/>
    </xf>
    <xf numFmtId="0" fontId="1" fillId="0" borderId="0" xfId="0" applyFont="1" applyAlignment="1">
      <alignment vertical="center"/>
    </xf>
    <xf numFmtId="0" fontId="16" fillId="5" borderId="3" xfId="0" quotePrefix="1" applyFont="1" applyFill="1" applyBorder="1" applyAlignment="1">
      <alignment horizontal="center" vertical="center" wrapText="1"/>
    </xf>
    <xf numFmtId="0" fontId="14" fillId="5" borderId="16" xfId="0" quotePrefix="1" applyFont="1" applyFill="1" applyBorder="1" applyAlignment="1">
      <alignment horizontal="center" vertical="center" wrapText="1"/>
    </xf>
    <xf numFmtId="0" fontId="12" fillId="0" borderId="11" xfId="0" applyFont="1" applyBorder="1" applyAlignment="1">
      <alignment horizontal="center" vertical="center" wrapText="1"/>
    </xf>
    <xf numFmtId="0" fontId="14" fillId="5" borderId="2" xfId="0" quotePrefix="1" applyFont="1" applyFill="1" applyBorder="1" applyAlignment="1">
      <alignment horizontal="center" vertical="center" wrapText="1"/>
    </xf>
    <xf numFmtId="0" fontId="16" fillId="0" borderId="3" xfId="0" applyFont="1" applyBorder="1" applyAlignment="1">
      <alignment horizontal="center" vertical="center" wrapText="1"/>
    </xf>
    <xf numFmtId="0" fontId="16" fillId="2" borderId="10" xfId="0" applyFont="1" applyFill="1" applyBorder="1" applyAlignment="1">
      <alignment horizontal="center" vertical="center" wrapText="1"/>
    </xf>
    <xf numFmtId="0" fontId="16" fillId="5" borderId="18" xfId="0" quotePrefix="1" applyFont="1" applyFill="1" applyBorder="1" applyAlignment="1">
      <alignment horizontal="center" vertical="center" wrapText="1"/>
    </xf>
    <xf numFmtId="0" fontId="12"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2"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2" fillId="3" borderId="11" xfId="0" applyFont="1" applyFill="1" applyBorder="1" applyAlignment="1">
      <alignment horizontal="center" vertical="center" wrapText="1"/>
    </xf>
    <xf numFmtId="0" fontId="1" fillId="0" borderId="0" xfId="0" applyFont="1" applyAlignment="1">
      <alignment horizontal="left" vertical="center"/>
    </xf>
    <xf numFmtId="0" fontId="16"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4"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6" fillId="6" borderId="16" xfId="0" quotePrefix="1" applyFont="1" applyFill="1" applyBorder="1" applyAlignment="1">
      <alignment horizontal="center" vertical="center" wrapText="1"/>
    </xf>
    <xf numFmtId="0" fontId="16"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2" fontId="5" fillId="0" borderId="17" xfId="0" applyNumberFormat="1" applyFont="1" applyBorder="1" applyAlignment="1" applyProtection="1">
      <alignment horizontal="center" vertical="center" wrapText="1"/>
      <protection locked="0"/>
    </xf>
    <xf numFmtId="0" fontId="5" fillId="0" borderId="0" xfId="0" applyFont="1"/>
    <xf numFmtId="0" fontId="12" fillId="0" borderId="10" xfId="0" applyFont="1" applyBorder="1" applyAlignment="1">
      <alignment horizontal="center" vertical="center" wrapText="1"/>
    </xf>
    <xf numFmtId="0" fontId="5" fillId="0" borderId="0" xfId="0" applyFont="1" applyAlignment="1">
      <alignment vertical="center" wrapText="1"/>
    </xf>
    <xf numFmtId="0" fontId="16" fillId="5" borderId="10" xfId="0" applyFont="1" applyFill="1" applyBorder="1" applyAlignment="1">
      <alignment horizontal="center" vertical="center" wrapText="1"/>
    </xf>
    <xf numFmtId="0" fontId="18" fillId="0" borderId="10" xfId="0" applyFont="1" applyBorder="1" applyAlignment="1">
      <alignment vertical="center" wrapText="1"/>
    </xf>
    <xf numFmtId="0" fontId="19"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2" fillId="6" borderId="10"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2"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6"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8" fillId="0" borderId="10" xfId="0" applyFont="1" applyBorder="1" applyAlignment="1">
      <alignment vertical="center"/>
    </xf>
    <xf numFmtId="0" fontId="19"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Alignment="1">
      <alignment vertical="center" wrapText="1"/>
    </xf>
    <xf numFmtId="0" fontId="12" fillId="0" borderId="0" xfId="0" applyFont="1" applyAlignment="1">
      <alignment vertical="center"/>
    </xf>
    <xf numFmtId="0" fontId="12" fillId="0" borderId="0" xfId="0" applyFont="1" applyAlignment="1">
      <alignment vertical="center" wrapText="1"/>
    </xf>
    <xf numFmtId="0" fontId="16" fillId="5" borderId="19" xfId="0" applyFont="1" applyFill="1" applyBorder="1" applyAlignment="1">
      <alignment horizontal="center" vertical="center" wrapText="1"/>
    </xf>
    <xf numFmtId="0" fontId="16"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2"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2"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9" xfId="0" applyFont="1" applyBorder="1" applyAlignment="1">
      <alignment horizontal="left" vertical="center"/>
    </xf>
    <xf numFmtId="0" fontId="12" fillId="6" borderId="6"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2" fillId="0" borderId="12" xfId="0" applyFont="1" applyBorder="1" applyAlignment="1">
      <alignment vertical="center"/>
    </xf>
    <xf numFmtId="0" fontId="12" fillId="6" borderId="11" xfId="0" applyFont="1" applyFill="1" applyBorder="1" applyAlignment="1">
      <alignment horizontal="left" vertical="center"/>
    </xf>
    <xf numFmtId="0" fontId="12"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6" fillId="5" borderId="16"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2" fillId="0" borderId="0" xfId="0" applyFont="1" applyAlignment="1">
      <alignment horizontal="left" vertical="center"/>
    </xf>
    <xf numFmtId="0" fontId="12" fillId="0" borderId="12" xfId="0" applyFont="1" applyBorder="1" applyAlignment="1">
      <alignment horizontal="center" vertical="center"/>
    </xf>
    <xf numFmtId="0" fontId="12" fillId="6" borderId="11" xfId="0" applyFont="1" applyFill="1" applyBorder="1" applyAlignment="1">
      <alignment vertical="center"/>
    </xf>
    <xf numFmtId="0" fontId="12" fillId="6" borderId="11" xfId="0" applyFont="1" applyFill="1" applyBorder="1" applyAlignment="1">
      <alignment horizontal="center" vertical="center"/>
    </xf>
    <xf numFmtId="0" fontId="12" fillId="6" borderId="16" xfId="0" applyFont="1" applyFill="1" applyBorder="1" applyAlignment="1">
      <alignment vertical="center"/>
    </xf>
    <xf numFmtId="0" fontId="12" fillId="6" borderId="16" xfId="0" applyFont="1" applyFill="1" applyBorder="1" applyAlignment="1">
      <alignment horizontal="center" vertical="center"/>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2" fillId="0" borderId="0" xfId="0" applyFont="1"/>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6" fillId="5" borderId="6" xfId="0" quotePrefix="1" applyFont="1" applyFill="1" applyBorder="1" applyAlignment="1">
      <alignment horizontal="center" vertical="center" wrapText="1"/>
    </xf>
    <xf numFmtId="0" fontId="16"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23"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2" fillId="0" borderId="0" xfId="0" applyFont="1" applyAlignment="1">
      <alignment horizontal="center" vertical="center" wrapText="1"/>
    </xf>
    <xf numFmtId="49" fontId="13" fillId="0" borderId="3" xfId="0" applyNumberFormat="1" applyFont="1" applyBorder="1" applyAlignment="1">
      <alignment horizontal="center" vertical="center" wrapText="1"/>
    </xf>
    <xf numFmtId="0" fontId="16" fillId="5" borderId="2" xfId="0" quotePrefix="1" applyFont="1" applyFill="1" applyBorder="1" applyAlignment="1">
      <alignment horizontal="center" vertical="center" wrapText="1"/>
    </xf>
    <xf numFmtId="0" fontId="10" fillId="0" borderId="6" xfId="3" applyBorder="1" applyAlignment="1" applyProtection="1">
      <alignment horizontal="left" vertical="center" wrapText="1"/>
    </xf>
    <xf numFmtId="49" fontId="13" fillId="6" borderId="6" xfId="0" applyNumberFormat="1" applyFont="1" applyFill="1" applyBorder="1" applyAlignment="1">
      <alignment horizontal="center" vertical="center" wrapText="1"/>
    </xf>
    <xf numFmtId="0" fontId="8" fillId="0" borderId="11" xfId="0" applyFont="1" applyBorder="1" applyAlignment="1">
      <alignment horizontal="left" vertical="center" wrapText="1" indent="5"/>
    </xf>
    <xf numFmtId="49" fontId="13" fillId="6" borderId="11" xfId="0" applyNumberFormat="1" applyFont="1" applyFill="1" applyBorder="1" applyAlignment="1">
      <alignment horizontal="center" vertical="center" wrapText="1"/>
    </xf>
    <xf numFmtId="0" fontId="8" fillId="0" borderId="16" xfId="0" applyFont="1" applyBorder="1" applyAlignment="1">
      <alignment horizontal="left" vertical="center" wrapText="1" indent="10"/>
    </xf>
    <xf numFmtId="49" fontId="0" fillId="6" borderId="16" xfId="0" applyNumberFormat="1" applyFill="1" applyBorder="1"/>
    <xf numFmtId="0" fontId="8" fillId="0" borderId="16" xfId="0" applyFont="1" applyBorder="1" applyAlignment="1">
      <alignment horizontal="left" vertical="center" wrapText="1" indent="15"/>
    </xf>
    <xf numFmtId="0" fontId="8" fillId="0" borderId="16" xfId="0" applyFont="1" applyBorder="1" applyAlignment="1">
      <alignment horizontal="left" vertical="center" wrapText="1" indent="20"/>
    </xf>
    <xf numFmtId="49" fontId="14" fillId="5" borderId="16" xfId="0" quotePrefix="1" applyNumberFormat="1" applyFont="1" applyFill="1" applyBorder="1" applyAlignment="1">
      <alignment horizontal="center" vertical="center" wrapText="1"/>
    </xf>
    <xf numFmtId="49" fontId="14" fillId="5" borderId="2" xfId="0" quotePrefix="1" applyNumberFormat="1" applyFont="1" applyFill="1" applyBorder="1" applyAlignment="1">
      <alignment horizontal="center" vertical="center" wrapText="1"/>
    </xf>
    <xf numFmtId="49" fontId="14" fillId="6" borderId="11" xfId="0" quotePrefix="1" applyNumberFormat="1" applyFont="1" applyFill="1" applyBorder="1" applyAlignment="1">
      <alignment horizontal="center" vertical="center" wrapText="1"/>
    </xf>
    <xf numFmtId="49" fontId="14" fillId="6" borderId="16" xfId="0" quotePrefix="1" applyNumberFormat="1" applyFont="1" applyFill="1" applyBorder="1" applyAlignment="1">
      <alignment horizontal="center" vertical="center" wrapText="1"/>
    </xf>
    <xf numFmtId="0" fontId="8" fillId="0" borderId="2" xfId="0" applyFont="1" applyBorder="1" applyAlignment="1">
      <alignment horizontal="left" vertical="center" wrapText="1" indent="15"/>
    </xf>
    <xf numFmtId="49" fontId="14" fillId="6" borderId="11" xfId="0" applyNumberFormat="1" applyFont="1" applyFill="1" applyBorder="1" applyAlignment="1">
      <alignment horizontal="center" vertical="center" wrapText="1"/>
    </xf>
    <xf numFmtId="49" fontId="14" fillId="6" borderId="16" xfId="0" applyNumberFormat="1" applyFont="1" applyFill="1" applyBorder="1" applyAlignment="1">
      <alignment horizontal="center" vertical="center" wrapText="1"/>
    </xf>
    <xf numFmtId="49" fontId="14" fillId="5" borderId="16" xfId="0" applyNumberFormat="1" applyFont="1" applyFill="1" applyBorder="1" applyAlignment="1">
      <alignment horizontal="center" vertical="center" wrapText="1"/>
    </xf>
    <xf numFmtId="0" fontId="8" fillId="0" borderId="17" xfId="0" applyFont="1" applyBorder="1" applyAlignment="1">
      <alignment horizontal="left" vertical="center" wrapText="1" indent="15"/>
    </xf>
    <xf numFmtId="0" fontId="8" fillId="0" borderId="16" xfId="0" applyFont="1" applyBorder="1" applyAlignment="1">
      <alignment horizontal="left" vertical="center" wrapText="1" indent="16"/>
    </xf>
    <xf numFmtId="49" fontId="0" fillId="6" borderId="28" xfId="0" applyNumberFormat="1" applyFill="1" applyBorder="1"/>
    <xf numFmtId="49" fontId="14" fillId="5" borderId="2" xfId="0" applyNumberFormat="1" applyFont="1" applyFill="1" applyBorder="1" applyAlignment="1">
      <alignment horizontal="center" vertical="center" wrapText="1"/>
    </xf>
    <xf numFmtId="0" fontId="8" fillId="0" borderId="2" xfId="0" applyFont="1" applyBorder="1" applyAlignment="1">
      <alignment horizontal="left" vertical="center" wrapText="1" indent="20"/>
    </xf>
    <xf numFmtId="0" fontId="11" fillId="0" borderId="0" xfId="3" applyFont="1" applyAlignment="1" applyProtection="1">
      <alignment vertical="center"/>
    </xf>
    <xf numFmtId="0" fontId="5" fillId="0" borderId="0" xfId="0" applyFont="1" applyAlignment="1">
      <alignment vertical="center"/>
    </xf>
    <xf numFmtId="0" fontId="6"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2" fillId="0" borderId="0" xfId="0" applyFont="1"/>
    <xf numFmtId="0" fontId="5" fillId="0" borderId="10" xfId="0" applyFont="1" applyBorder="1" applyAlignment="1">
      <alignment vertical="center" wrapText="1"/>
    </xf>
    <xf numFmtId="0" fontId="9" fillId="0" borderId="0" xfId="0" applyFont="1"/>
    <xf numFmtId="0" fontId="12" fillId="0" borderId="3" xfId="0" applyFont="1" applyBorder="1" applyAlignment="1">
      <alignment vertical="center" wrapText="1"/>
    </xf>
    <xf numFmtId="0" fontId="12" fillId="0" borderId="10" xfId="0" applyFont="1" applyBorder="1" applyAlignment="1">
      <alignment horizontal="center" vertical="top" wrapText="1"/>
    </xf>
    <xf numFmtId="0" fontId="0" fillId="0" borderId="0" xfId="0" applyAlignment="1">
      <alignment wrapText="1"/>
    </xf>
    <xf numFmtId="0" fontId="12" fillId="0" borderId="12" xfId="0" applyFont="1" applyBorder="1" applyAlignment="1">
      <alignment vertical="center" wrapText="1"/>
    </xf>
    <xf numFmtId="0" fontId="12"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6"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6"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6"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6"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0" fillId="0" borderId="10" xfId="0" applyFont="1" applyBorder="1" applyAlignment="1">
      <alignment vertical="center" wrapText="1"/>
    </xf>
    <xf numFmtId="0" fontId="21" fillId="6" borderId="14" xfId="0" applyFont="1" applyFill="1" applyBorder="1" applyAlignment="1">
      <alignment vertical="center" wrapText="1"/>
    </xf>
    <xf numFmtId="0" fontId="21"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0" fillId="0" borderId="16" xfId="0" applyFont="1" applyBorder="1" applyAlignment="1">
      <alignment vertical="center" wrapText="1"/>
    </xf>
    <xf numFmtId="2" fontId="21"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12" fillId="0" borderId="3" xfId="0" applyFont="1" applyBorder="1" applyAlignment="1">
      <alignment vertical="center"/>
    </xf>
    <xf numFmtId="0" fontId="0" fillId="0" borderId="12" xfId="0" applyBorder="1"/>
    <xf numFmtId="0" fontId="12" fillId="0" borderId="15" xfId="0" applyFont="1" applyBorder="1" applyAlignment="1">
      <alignment vertical="center"/>
    </xf>
    <xf numFmtId="0" fontId="12" fillId="0" borderId="8" xfId="0" applyFont="1" applyBorder="1" applyAlignment="1">
      <alignment vertical="center" wrapText="1"/>
    </xf>
    <xf numFmtId="0" fontId="8" fillId="0" borderId="8"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2" fillId="0" borderId="12" xfId="0" applyFont="1" applyBorder="1" applyAlignment="1">
      <alignment horizontal="center" vertical="center" wrapText="1"/>
    </xf>
    <xf numFmtId="0" fontId="5" fillId="0" borderId="2" xfId="0" applyFont="1" applyBorder="1" applyAlignment="1">
      <alignment horizontal="left" vertical="center" wrapText="1"/>
    </xf>
    <xf numFmtId="0" fontId="16" fillId="5" borderId="2" xfId="0" quotePrefix="1" applyFont="1" applyFill="1" applyBorder="1" applyAlignment="1">
      <alignment horizontal="center" vertical="center"/>
    </xf>
    <xf numFmtId="0" fontId="16" fillId="5" borderId="8" xfId="0" quotePrefix="1" applyFont="1" applyFill="1" applyBorder="1" applyAlignment="1">
      <alignment horizontal="center" vertical="center"/>
    </xf>
    <xf numFmtId="0" fontId="16" fillId="5" borderId="1" xfId="0" quotePrefix="1" applyFont="1" applyFill="1" applyBorder="1" applyAlignment="1">
      <alignment horizontal="center" vertical="center"/>
    </xf>
    <xf numFmtId="0" fontId="14" fillId="5" borderId="17" xfId="0" quotePrefix="1" applyFont="1" applyFill="1" applyBorder="1" applyAlignment="1">
      <alignment horizontal="center" vertical="center" wrapText="1"/>
    </xf>
    <xf numFmtId="0" fontId="14" fillId="5" borderId="16" xfId="0" applyFont="1" applyFill="1" applyBorder="1" applyAlignment="1">
      <alignment horizontal="center" vertical="center" wrapText="1"/>
    </xf>
    <xf numFmtId="165" fontId="14"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wrapText="1"/>
    </xf>
    <xf numFmtId="0" fontId="19" fillId="6" borderId="10" xfId="0" applyFont="1" applyFill="1" applyBorder="1" applyAlignment="1">
      <alignment horizontal="center" vertical="center" wrapText="1"/>
    </xf>
    <xf numFmtId="165" fontId="14" fillId="5" borderId="2" xfId="0" applyNumberFormat="1" applyFont="1" applyFill="1" applyBorder="1" applyAlignment="1">
      <alignment horizontal="center" vertical="center" wrapText="1"/>
    </xf>
    <xf numFmtId="164" fontId="14" fillId="5" borderId="2" xfId="0" applyNumberFormat="1" applyFont="1" applyFill="1" applyBorder="1" applyAlignment="1">
      <alignment horizontal="center" vertical="center" wrapText="1"/>
    </xf>
    <xf numFmtId="166" fontId="14" fillId="5" borderId="2" xfId="0" applyNumberFormat="1" applyFont="1" applyFill="1" applyBorder="1" applyAlignment="1">
      <alignment horizontal="center" vertical="center" wrapText="1"/>
    </xf>
    <xf numFmtId="166" fontId="14" fillId="6" borderId="11" xfId="0" applyNumberFormat="1" applyFont="1" applyFill="1" applyBorder="1" applyAlignment="1">
      <alignment horizontal="center" vertical="center" wrapText="1"/>
    </xf>
    <xf numFmtId="166" fontId="14"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19" fillId="0" borderId="10" xfId="0" applyFont="1" applyBorder="1" applyAlignment="1">
      <alignment horizontal="center" vertical="center"/>
    </xf>
    <xf numFmtId="0" fontId="19" fillId="6" borderId="11" xfId="0" applyFont="1" applyFill="1" applyBorder="1" applyAlignment="1">
      <alignment horizontal="center" vertical="center"/>
    </xf>
    <xf numFmtId="0" fontId="19" fillId="6" borderId="16" xfId="0" applyFont="1" applyFill="1" applyBorder="1" applyAlignment="1">
      <alignment horizontal="center" vertical="center"/>
    </xf>
    <xf numFmtId="164" fontId="5" fillId="0" borderId="0" xfId="0" applyNumberFormat="1" applyFont="1" applyAlignment="1">
      <alignment horizontal="center" vertical="center" wrapText="1"/>
    </xf>
    <xf numFmtId="0" fontId="14" fillId="5" borderId="2" xfId="0" applyFont="1" applyFill="1" applyBorder="1" applyAlignment="1">
      <alignment horizontal="center" vertical="center" wrapText="1"/>
    </xf>
    <xf numFmtId="0" fontId="12" fillId="6" borderId="14" xfId="0" applyFont="1" applyFill="1" applyBorder="1" applyAlignment="1">
      <alignment horizontal="center" vertical="center" wrapText="1"/>
    </xf>
    <xf numFmtId="1" fontId="14" fillId="5" borderId="16" xfId="0" applyNumberFormat="1" applyFont="1" applyFill="1" applyBorder="1" applyAlignment="1">
      <alignment horizontal="center" vertical="center" wrapText="1"/>
    </xf>
    <xf numFmtId="0" fontId="5" fillId="0" borderId="0" xfId="0" applyFont="1" applyAlignment="1">
      <alignment horizontal="center"/>
    </xf>
    <xf numFmtId="0" fontId="12" fillId="6" borderId="1" xfId="0" applyFont="1" applyFill="1" applyBorder="1" applyAlignment="1">
      <alignment horizontal="center" vertical="center" wrapText="1"/>
    </xf>
    <xf numFmtId="0" fontId="1" fillId="0" borderId="0" xfId="0" applyFont="1" applyAlignment="1">
      <alignment horizontal="center" vertical="center"/>
    </xf>
    <xf numFmtId="0" fontId="14" fillId="6" borderId="11"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7" xfId="0" applyFont="1" applyFill="1" applyBorder="1" applyAlignment="1">
      <alignment horizontal="center" vertical="center" wrapText="1"/>
    </xf>
    <xf numFmtId="165" fontId="14" fillId="5" borderId="10" xfId="0" applyNumberFormat="1" applyFont="1" applyFill="1" applyBorder="1" applyAlignment="1">
      <alignment horizontal="center" vertical="center"/>
    </xf>
    <xf numFmtId="164" fontId="14" fillId="5" borderId="10" xfId="0" applyNumberFormat="1" applyFont="1" applyFill="1" applyBorder="1" applyAlignment="1">
      <alignment horizontal="center" vertical="center"/>
    </xf>
    <xf numFmtId="0" fontId="14" fillId="5" borderId="17" xfId="0" applyFont="1" applyFill="1" applyBorder="1" applyAlignment="1">
      <alignment horizontal="center" vertical="center" wrapText="1"/>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165" fontId="14" fillId="5" borderId="16" xfId="0" applyNumberFormat="1" applyFont="1" applyFill="1" applyBorder="1" applyAlignment="1">
      <alignment horizontal="center" vertical="center"/>
    </xf>
    <xf numFmtId="165" fontId="14" fillId="5" borderId="17" xfId="0" applyNumberFormat="1" applyFont="1" applyFill="1" applyBorder="1" applyAlignment="1">
      <alignment horizontal="center" vertical="center" wrapText="1"/>
    </xf>
    <xf numFmtId="165" fontId="14" fillId="6" borderId="11" xfId="0" applyNumberFormat="1" applyFont="1" applyFill="1" applyBorder="1" applyAlignment="1">
      <alignment horizontal="center" vertical="center" wrapText="1"/>
    </xf>
    <xf numFmtId="165" fontId="14" fillId="6" borderId="16" xfId="0" applyNumberFormat="1" applyFont="1" applyFill="1" applyBorder="1" applyAlignment="1">
      <alignment horizontal="center" vertical="center" wrapText="1"/>
    </xf>
    <xf numFmtId="166" fontId="14" fillId="6" borderId="14" xfId="0" applyNumberFormat="1" applyFont="1" applyFill="1" applyBorder="1" applyAlignment="1">
      <alignment horizontal="center" vertical="center" wrapText="1"/>
    </xf>
    <xf numFmtId="164" fontId="14" fillId="5" borderId="17" xfId="0" applyNumberFormat="1" applyFont="1" applyFill="1" applyBorder="1" applyAlignment="1">
      <alignment horizontal="center" vertical="center" wrapText="1"/>
    </xf>
    <xf numFmtId="164" fontId="14" fillId="6" borderId="11" xfId="0" applyNumberFormat="1" applyFont="1" applyFill="1" applyBorder="1" applyAlignment="1">
      <alignment horizontal="center" vertical="center" wrapText="1"/>
    </xf>
    <xf numFmtId="164" fontId="14" fillId="6" borderId="16" xfId="0" applyNumberFormat="1" applyFont="1" applyFill="1" applyBorder="1" applyAlignment="1">
      <alignment horizontal="center" vertical="center" wrapText="1"/>
    </xf>
    <xf numFmtId="0" fontId="5" fillId="0" borderId="10" xfId="0" applyFont="1" applyBorder="1" applyAlignment="1" applyProtection="1">
      <alignment horizontal="center" vertical="center" wrapText="1"/>
      <protection locked="0"/>
    </xf>
    <xf numFmtId="16" fontId="5" fillId="0" borderId="10" xfId="0" applyNumberFormat="1" applyFont="1" applyBorder="1" applyAlignment="1" applyProtection="1">
      <alignment horizontal="center" vertical="center"/>
      <protection locked="0"/>
    </xf>
    <xf numFmtId="0" fontId="5" fillId="6" borderId="10" xfId="0" applyFont="1" applyFill="1" applyBorder="1" applyAlignment="1">
      <alignment vertical="center" wrapText="1"/>
    </xf>
    <xf numFmtId="4" fontId="5" fillId="0" borderId="2" xfId="0" applyNumberFormat="1" applyFont="1" applyBorder="1" applyAlignment="1" applyProtection="1">
      <alignment horizontal="center" vertical="center" wrapText="1"/>
      <protection locked="0"/>
    </xf>
    <xf numFmtId="3" fontId="5" fillId="8" borderId="2" xfId="0" applyNumberFormat="1" applyFont="1" applyFill="1" applyBorder="1" applyAlignment="1" applyProtection="1">
      <alignment horizontal="center" vertical="center" wrapText="1"/>
      <protection locked="0"/>
    </xf>
    <xf numFmtId="2" fontId="5" fillId="0" borderId="2" xfId="0" applyNumberFormat="1" applyFont="1" applyFill="1" applyBorder="1" applyAlignment="1" applyProtection="1">
      <alignment horizontal="center" vertical="center" wrapText="1"/>
      <protection locked="0"/>
    </xf>
    <xf numFmtId="4" fontId="5" fillId="0" borderId="2" xfId="0" applyNumberFormat="1" applyFont="1" applyFill="1" applyBorder="1" applyAlignment="1" applyProtection="1">
      <alignment horizontal="center" vertical="center" wrapText="1"/>
      <protection locked="0"/>
    </xf>
    <xf numFmtId="0" fontId="14" fillId="6" borderId="6" xfId="0" quotePrefix="1" applyFont="1" applyFill="1" applyBorder="1" applyAlignment="1">
      <alignment horizontal="center" vertical="center" wrapText="1"/>
    </xf>
    <xf numFmtId="0" fontId="14" fillId="0" borderId="11" xfId="0" quotePrefix="1" applyFont="1" applyBorder="1" applyAlignment="1">
      <alignment horizontal="center" vertical="center" wrapText="1"/>
    </xf>
    <xf numFmtId="0" fontId="5" fillId="0" borderId="11" xfId="0" quotePrefix="1" applyFont="1" applyBorder="1" applyAlignment="1">
      <alignment horizontal="center" vertical="center" wrapText="1"/>
    </xf>
    <xf numFmtId="49" fontId="0" fillId="6" borderId="16" xfId="0" applyNumberFormat="1" applyFont="1" applyFill="1" applyBorder="1"/>
    <xf numFmtId="49" fontId="5" fillId="0" borderId="11" xfId="0" quotePrefix="1" applyNumberFormat="1" applyFont="1" applyBorder="1" applyAlignment="1">
      <alignment horizontal="center" vertical="center" wrapText="1"/>
    </xf>
    <xf numFmtId="0" fontId="5" fillId="6" borderId="11" xfId="0" applyFont="1" applyFill="1" applyBorder="1" applyAlignment="1">
      <alignment wrapText="1"/>
    </xf>
    <xf numFmtId="0" fontId="12" fillId="0" borderId="1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3"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2"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xf numFmtId="0" fontId="16" fillId="2" borderId="10" xfId="0" applyFont="1" applyFill="1" applyBorder="1" applyAlignment="1">
      <alignment horizontal="center" vertical="center" wrapText="1"/>
    </xf>
    <xf numFmtId="0" fontId="16"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egof\Documents\SOLFICA\MNT\Article29\Taxonomie\Template_MNT(1).xlsx" TargetMode="External"/><Relationship Id="rId1" Type="http://schemas.openxmlformats.org/officeDocument/2006/relationships/externalLinkPath" Target="file:///C:\Users\segof\Documents\SOLFICA\MNT\Article29\Taxonomie\Template_MN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sheetName val="I - ESG"/>
      <sheetName val="V - TAXO_O&amp;G"/>
      <sheetName val="VI - ALIGNEMENT"/>
      <sheetName val="VII - BIODIV"/>
      <sheetName val="VIII - RISQUES"/>
      <sheetName val="IX - PAI"/>
      <sheetName val="X - ANNEXE TAXO"/>
      <sheetName val="X - ANNEXE TAXO invest &amp; immo"/>
      <sheetName val="XI - CSRD"/>
      <sheetName val="XII - ENGAGEMENTS"/>
    </sheetNames>
    <sheetDataSet>
      <sheetData sheetId="0" refreshError="1"/>
      <sheetData sheetId="1" refreshError="1">
        <row r="9">
          <cell r="D9">
            <v>1090312057.8900001</v>
          </cell>
        </row>
      </sheetData>
      <sheetData sheetId="2" refreshError="1"/>
      <sheetData sheetId="3" refreshError="1"/>
      <sheetData sheetId="4" refreshError="1"/>
      <sheetData sheetId="5" refreshError="1"/>
      <sheetData sheetId="6" refreshError="1">
        <row r="9">
          <cell r="H9">
            <v>219104.17505916982</v>
          </cell>
          <cell r="J9">
            <v>240697.07136322311</v>
          </cell>
        </row>
        <row r="16">
          <cell r="F16">
            <v>36182.555315325699</v>
          </cell>
          <cell r="L16">
            <v>0.56829219506605366</v>
          </cell>
        </row>
        <row r="24">
          <cell r="F24">
            <v>132.103681060377</v>
          </cell>
        </row>
        <row r="32">
          <cell r="F32">
            <v>5.3884768964452201</v>
          </cell>
        </row>
        <row r="33">
          <cell r="F33">
            <v>8.9192411017098703</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E26"/>
  <sheetViews>
    <sheetView showGridLines="0" tabSelected="1" zoomScaleNormal="100" workbookViewId="0">
      <selection activeCell="C2" sqref="C2"/>
    </sheetView>
  </sheetViews>
  <sheetFormatPr baseColWidth="10" defaultColWidth="11.44140625" defaultRowHeight="14.4" x14ac:dyDescent="0.3"/>
  <cols>
    <col min="1" max="1" width="6.109375" bestFit="1" customWidth="1"/>
    <col min="2" max="2" width="49" customWidth="1"/>
    <col min="3" max="3" width="22.88671875" bestFit="1" customWidth="1"/>
  </cols>
  <sheetData>
    <row r="1" spans="1:5" x14ac:dyDescent="0.3">
      <c r="B1" s="173" t="s">
        <v>370</v>
      </c>
      <c r="C1" s="174" t="s">
        <v>371</v>
      </c>
    </row>
    <row r="2" spans="1:5" x14ac:dyDescent="0.3">
      <c r="B2" s="175" t="s">
        <v>372</v>
      </c>
      <c r="C2" s="176" t="s">
        <v>580</v>
      </c>
    </row>
    <row r="3" spans="1:5" x14ac:dyDescent="0.3">
      <c r="B3" s="177" t="s">
        <v>373</v>
      </c>
      <c r="C3" s="178">
        <v>45657</v>
      </c>
    </row>
    <row r="4" spans="1:5" x14ac:dyDescent="0.3">
      <c r="B4" s="2"/>
      <c r="C4" s="179"/>
    </row>
    <row r="5" spans="1:5" x14ac:dyDescent="0.3">
      <c r="B5" s="12" t="s">
        <v>374</v>
      </c>
      <c r="C5" s="180" t="s">
        <v>375</v>
      </c>
    </row>
    <row r="6" spans="1:5" x14ac:dyDescent="0.3">
      <c r="A6" s="181" t="s">
        <v>376</v>
      </c>
      <c r="B6" s="182" t="s">
        <v>377</v>
      </c>
      <c r="C6" s="183" t="s">
        <v>581</v>
      </c>
    </row>
    <row r="7" spans="1:5" x14ac:dyDescent="0.3">
      <c r="A7" s="181" t="s">
        <v>378</v>
      </c>
      <c r="B7" s="184" t="s">
        <v>155</v>
      </c>
      <c r="C7" s="185" t="s">
        <v>599</v>
      </c>
    </row>
    <row r="8" spans="1:5" x14ac:dyDescent="0.3">
      <c r="A8" s="181" t="s">
        <v>379</v>
      </c>
      <c r="B8" s="184" t="s">
        <v>160</v>
      </c>
      <c r="C8" s="186" t="s">
        <v>606</v>
      </c>
    </row>
    <row r="9" spans="1:5" x14ac:dyDescent="0.3">
      <c r="B9" s="2"/>
      <c r="C9" s="2"/>
    </row>
    <row r="10" spans="1:5" x14ac:dyDescent="0.3">
      <c r="B10" s="12"/>
      <c r="C10" s="83" t="s">
        <v>153</v>
      </c>
    </row>
    <row r="11" spans="1:5" x14ac:dyDescent="0.3">
      <c r="B11" s="12" t="s">
        <v>154</v>
      </c>
      <c r="C11" s="180" t="s">
        <v>375</v>
      </c>
    </row>
    <row r="12" spans="1:5" x14ac:dyDescent="0.3">
      <c r="A12" s="181" t="s">
        <v>380</v>
      </c>
      <c r="B12" s="182" t="s">
        <v>156</v>
      </c>
      <c r="C12" s="187" t="s">
        <v>383</v>
      </c>
      <c r="E12" s="172" t="s">
        <v>381</v>
      </c>
    </row>
    <row r="13" spans="1:5" x14ac:dyDescent="0.3">
      <c r="A13" s="181" t="s">
        <v>382</v>
      </c>
      <c r="B13" s="184" t="s">
        <v>157</v>
      </c>
      <c r="C13" s="187" t="s">
        <v>383</v>
      </c>
      <c r="E13" s="172" t="s">
        <v>383</v>
      </c>
    </row>
    <row r="14" spans="1:5" x14ac:dyDescent="0.3">
      <c r="A14" s="181" t="s">
        <v>384</v>
      </c>
      <c r="B14" s="184" t="s">
        <v>158</v>
      </c>
      <c r="C14" s="187" t="s">
        <v>381</v>
      </c>
    </row>
    <row r="15" spans="1:5" x14ac:dyDescent="0.3">
      <c r="A15" s="181" t="s">
        <v>385</v>
      </c>
      <c r="B15" s="184" t="s">
        <v>159</v>
      </c>
      <c r="C15" s="187" t="s">
        <v>383</v>
      </c>
    </row>
    <row r="16" spans="1:5" x14ac:dyDescent="0.3">
      <c r="A16" s="181" t="s">
        <v>386</v>
      </c>
      <c r="B16" s="188" t="s">
        <v>426</v>
      </c>
      <c r="C16" s="187" t="s">
        <v>381</v>
      </c>
    </row>
    <row r="17" spans="1:3" x14ac:dyDescent="0.3">
      <c r="A17" s="181" t="s">
        <v>387</v>
      </c>
      <c r="B17" s="188" t="s">
        <v>427</v>
      </c>
      <c r="C17" s="187" t="s">
        <v>381</v>
      </c>
    </row>
    <row r="18" spans="1:3" x14ac:dyDescent="0.3">
      <c r="A18" s="181" t="s">
        <v>388</v>
      </c>
      <c r="B18" s="188" t="s">
        <v>428</v>
      </c>
      <c r="C18" s="187" t="s">
        <v>381</v>
      </c>
    </row>
    <row r="19" spans="1:3" x14ac:dyDescent="0.3">
      <c r="A19" s="181" t="s">
        <v>389</v>
      </c>
      <c r="B19" s="188" t="s">
        <v>429</v>
      </c>
      <c r="C19" s="187" t="s">
        <v>381</v>
      </c>
    </row>
    <row r="20" spans="1:3" x14ac:dyDescent="0.3">
      <c r="A20" s="181" t="s">
        <v>390</v>
      </c>
      <c r="B20" s="188" t="s">
        <v>430</v>
      </c>
      <c r="C20" s="187" t="s">
        <v>381</v>
      </c>
    </row>
    <row r="21" spans="1:3" x14ac:dyDescent="0.3">
      <c r="A21" s="181" t="s">
        <v>391</v>
      </c>
      <c r="B21" s="188" t="s">
        <v>431</v>
      </c>
      <c r="C21" s="187" t="s">
        <v>381</v>
      </c>
    </row>
    <row r="22" spans="1:3" x14ac:dyDescent="0.3">
      <c r="A22" s="181" t="s">
        <v>392</v>
      </c>
      <c r="B22" s="188" t="s">
        <v>432</v>
      </c>
      <c r="C22" s="187" t="s">
        <v>381</v>
      </c>
    </row>
    <row r="23" spans="1:3" x14ac:dyDescent="0.3">
      <c r="A23" s="181" t="s">
        <v>393</v>
      </c>
      <c r="B23" s="188" t="s">
        <v>433</v>
      </c>
      <c r="C23" s="187" t="s">
        <v>381</v>
      </c>
    </row>
    <row r="24" spans="1:3" x14ac:dyDescent="0.3">
      <c r="A24" s="181" t="s">
        <v>394</v>
      </c>
      <c r="B24" s="188" t="s">
        <v>434</v>
      </c>
      <c r="C24" s="187" t="s">
        <v>381</v>
      </c>
    </row>
    <row r="25" spans="1:3" x14ac:dyDescent="0.3">
      <c r="C25" s="189"/>
    </row>
    <row r="26" spans="1:3" x14ac:dyDescent="0.3">
      <c r="C26" s="189"/>
    </row>
  </sheetData>
  <sheetProtection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F68"/>
  <sheetViews>
    <sheetView showGridLines="0" topLeftCell="A43" zoomScaleNormal="100" workbookViewId="0">
      <selection activeCell="C47" sqref="C47"/>
    </sheetView>
  </sheetViews>
  <sheetFormatPr baseColWidth="10" defaultRowHeight="14.4" x14ac:dyDescent="0.3"/>
  <cols>
    <col min="1" max="1" width="82.88671875" customWidth="1"/>
    <col min="2" max="2" width="12.6640625" style="292" customWidth="1"/>
    <col min="3" max="4" width="20.6640625" customWidth="1"/>
    <col min="5" max="6" width="50.6640625" customWidth="1"/>
  </cols>
  <sheetData>
    <row r="1" spans="1:6" ht="18" x14ac:dyDescent="0.35">
      <c r="A1" s="4" t="s">
        <v>107</v>
      </c>
    </row>
    <row r="3" spans="1:6" ht="15.6" x14ac:dyDescent="0.3">
      <c r="A3" s="5" t="s">
        <v>217</v>
      </c>
    </row>
    <row r="5" spans="1:6" x14ac:dyDescent="0.3">
      <c r="A5" s="28" t="s">
        <v>268</v>
      </c>
      <c r="B5" s="311"/>
      <c r="C5" s="12"/>
      <c r="D5" s="12"/>
      <c r="E5" s="12"/>
      <c r="F5" s="12"/>
    </row>
    <row r="6" spans="1:6" ht="24" x14ac:dyDescent="0.3">
      <c r="A6" s="356"/>
      <c r="B6" s="350"/>
      <c r="C6" s="15" t="s">
        <v>110</v>
      </c>
      <c r="D6" s="15" t="s">
        <v>111</v>
      </c>
      <c r="E6" s="15" t="s">
        <v>112</v>
      </c>
      <c r="F6" s="15" t="s">
        <v>113</v>
      </c>
    </row>
    <row r="7" spans="1:6" x14ac:dyDescent="0.3">
      <c r="A7" s="356"/>
      <c r="B7" s="350"/>
      <c r="C7" s="124" t="s">
        <v>375</v>
      </c>
      <c r="D7" s="124" t="s">
        <v>435</v>
      </c>
      <c r="E7" s="124" t="s">
        <v>464</v>
      </c>
      <c r="F7" s="124" t="s">
        <v>483</v>
      </c>
    </row>
    <row r="8" spans="1:6" x14ac:dyDescent="0.3">
      <c r="A8" s="72" t="s">
        <v>218</v>
      </c>
      <c r="B8" s="56"/>
      <c r="C8" s="61"/>
      <c r="D8" s="61"/>
      <c r="E8" s="61"/>
      <c r="F8" s="61"/>
    </row>
    <row r="9" spans="1:6" x14ac:dyDescent="0.3">
      <c r="A9" s="74" t="s">
        <v>219</v>
      </c>
      <c r="B9" s="125"/>
      <c r="C9" s="61"/>
      <c r="D9" s="61"/>
      <c r="E9" s="61"/>
      <c r="F9" s="61"/>
    </row>
    <row r="10" spans="1:6" ht="24" x14ac:dyDescent="0.3">
      <c r="A10" s="60" t="s">
        <v>320</v>
      </c>
      <c r="B10" s="290" t="s">
        <v>376</v>
      </c>
      <c r="C10" s="170"/>
      <c r="D10" s="170"/>
      <c r="E10" s="39"/>
      <c r="F10" s="39"/>
    </row>
    <row r="11" spans="1:6" x14ac:dyDescent="0.3">
      <c r="A11" s="126" t="s">
        <v>220</v>
      </c>
      <c r="B11" s="313"/>
      <c r="C11" s="123"/>
      <c r="D11" s="123"/>
      <c r="E11" s="94"/>
      <c r="F11" s="94"/>
    </row>
    <row r="12" spans="1:6" x14ac:dyDescent="0.3">
      <c r="A12" s="60" t="s">
        <v>221</v>
      </c>
      <c r="B12" s="290" t="s">
        <v>378</v>
      </c>
      <c r="C12" s="170"/>
      <c r="D12" s="170"/>
      <c r="E12" s="39"/>
      <c r="F12" s="39"/>
    </row>
    <row r="13" spans="1:6" x14ac:dyDescent="0.3">
      <c r="A13" s="74" t="s">
        <v>222</v>
      </c>
      <c r="B13" s="313"/>
      <c r="C13" s="123"/>
      <c r="D13" s="123"/>
      <c r="E13" s="94"/>
      <c r="F13" s="94"/>
    </row>
    <row r="14" spans="1:6" ht="24" x14ac:dyDescent="0.3">
      <c r="A14" s="60" t="s">
        <v>223</v>
      </c>
      <c r="B14" s="290" t="s">
        <v>379</v>
      </c>
      <c r="C14" s="112"/>
      <c r="D14" s="112"/>
      <c r="E14" s="39"/>
      <c r="F14" s="39"/>
    </row>
    <row r="15" spans="1:6" x14ac:dyDescent="0.3">
      <c r="A15" s="74" t="s">
        <v>224</v>
      </c>
      <c r="B15" s="313"/>
      <c r="C15" s="127"/>
      <c r="D15" s="127"/>
      <c r="E15" s="94"/>
      <c r="F15" s="94"/>
    </row>
    <row r="16" spans="1:6" ht="36" x14ac:dyDescent="0.3">
      <c r="A16" s="60" t="s">
        <v>321</v>
      </c>
      <c r="B16" s="290" t="s">
        <v>380</v>
      </c>
      <c r="C16" s="170"/>
      <c r="D16" s="170"/>
      <c r="E16" s="39"/>
      <c r="F16" s="39"/>
    </row>
    <row r="17" spans="1:6" ht="24" x14ac:dyDescent="0.3">
      <c r="A17" s="74" t="s">
        <v>225</v>
      </c>
      <c r="B17" s="313"/>
      <c r="C17" s="128"/>
      <c r="D17" s="128"/>
      <c r="E17" s="94"/>
      <c r="F17" s="94"/>
    </row>
    <row r="18" spans="1:6" ht="24" x14ac:dyDescent="0.3">
      <c r="A18" s="60" t="s">
        <v>322</v>
      </c>
      <c r="B18" s="290" t="s">
        <v>382</v>
      </c>
      <c r="C18" s="170"/>
      <c r="D18" s="170"/>
      <c r="E18" s="39"/>
      <c r="F18" s="39"/>
    </row>
    <row r="19" spans="1:6" x14ac:dyDescent="0.3">
      <c r="A19" s="74" t="s">
        <v>226</v>
      </c>
      <c r="B19" s="313"/>
      <c r="C19" s="128"/>
      <c r="D19" s="128"/>
      <c r="E19" s="94"/>
      <c r="F19" s="94"/>
    </row>
    <row r="20" spans="1:6" ht="24" x14ac:dyDescent="0.3">
      <c r="A20" s="60" t="s">
        <v>323</v>
      </c>
      <c r="B20" s="290" t="s">
        <v>384</v>
      </c>
      <c r="C20" s="170"/>
      <c r="D20" s="170"/>
      <c r="E20" s="39"/>
      <c r="F20" s="39"/>
    </row>
    <row r="21" spans="1:6" x14ac:dyDescent="0.3">
      <c r="A21" s="74" t="s">
        <v>227</v>
      </c>
      <c r="B21" s="313"/>
      <c r="C21" s="128"/>
      <c r="D21" s="128"/>
      <c r="E21" s="94"/>
      <c r="F21" s="94"/>
    </row>
    <row r="22" spans="1:6" x14ac:dyDescent="0.3">
      <c r="A22" s="60" t="s">
        <v>228</v>
      </c>
      <c r="B22" s="290" t="s">
        <v>385</v>
      </c>
      <c r="C22" s="112"/>
      <c r="D22" s="112"/>
      <c r="E22" s="39"/>
      <c r="F22" s="39"/>
    </row>
    <row r="23" spans="1:6" ht="24" x14ac:dyDescent="0.3">
      <c r="A23" s="60" t="s">
        <v>229</v>
      </c>
      <c r="B23" s="290" t="s">
        <v>386</v>
      </c>
      <c r="C23" s="112"/>
      <c r="D23" s="112"/>
      <c r="E23" s="39"/>
      <c r="F23" s="39"/>
    </row>
    <row r="24" spans="1:6" x14ac:dyDescent="0.3">
      <c r="A24" s="74" t="s">
        <v>230</v>
      </c>
      <c r="B24" s="313"/>
      <c r="C24" s="129"/>
      <c r="D24" s="129"/>
      <c r="E24" s="94"/>
      <c r="F24" s="94"/>
    </row>
    <row r="25" spans="1:6" ht="36" x14ac:dyDescent="0.3">
      <c r="A25" s="60" t="s">
        <v>324</v>
      </c>
      <c r="B25" s="290" t="s">
        <v>387</v>
      </c>
      <c r="C25" s="170"/>
      <c r="D25" s="170"/>
      <c r="E25" s="39"/>
      <c r="F25" s="39"/>
    </row>
    <row r="26" spans="1:6" x14ac:dyDescent="0.3">
      <c r="A26" s="130" t="s">
        <v>231</v>
      </c>
      <c r="B26" s="313"/>
      <c r="C26" s="128"/>
      <c r="D26" s="128"/>
      <c r="E26" s="94"/>
      <c r="F26" s="94"/>
    </row>
    <row r="27" spans="1:6" x14ac:dyDescent="0.3">
      <c r="A27" s="74" t="s">
        <v>232</v>
      </c>
      <c r="B27" s="313"/>
      <c r="C27" s="128"/>
      <c r="D27" s="128"/>
      <c r="E27" s="94"/>
      <c r="F27" s="94"/>
    </row>
    <row r="28" spans="1:6" ht="24" x14ac:dyDescent="0.3">
      <c r="A28" s="60" t="s">
        <v>325</v>
      </c>
      <c r="B28" s="290" t="s">
        <v>388</v>
      </c>
      <c r="C28" s="170"/>
      <c r="D28" s="170"/>
      <c r="E28" s="39"/>
      <c r="F28" s="39"/>
    </row>
    <row r="29" spans="1:6" x14ac:dyDescent="0.3">
      <c r="A29" s="74" t="s">
        <v>233</v>
      </c>
      <c r="B29" s="313"/>
      <c r="C29" s="128"/>
      <c r="D29" s="128"/>
      <c r="E29" s="94"/>
      <c r="F29" s="94"/>
    </row>
    <row r="30" spans="1:6" ht="36" x14ac:dyDescent="0.3">
      <c r="A30" s="60" t="s">
        <v>326</v>
      </c>
      <c r="B30" s="290" t="s">
        <v>389</v>
      </c>
      <c r="C30" s="170"/>
      <c r="D30" s="170"/>
      <c r="E30" s="39"/>
      <c r="F30" s="39"/>
    </row>
    <row r="31" spans="1:6" x14ac:dyDescent="0.3">
      <c r="A31" s="74" t="s">
        <v>234</v>
      </c>
      <c r="B31" s="313"/>
      <c r="C31" s="128"/>
      <c r="D31" s="128"/>
      <c r="E31" s="94"/>
      <c r="F31" s="94"/>
    </row>
    <row r="32" spans="1:6" ht="24" x14ac:dyDescent="0.3">
      <c r="A32" s="60" t="s">
        <v>327</v>
      </c>
      <c r="B32" s="290" t="s">
        <v>390</v>
      </c>
      <c r="C32" s="170"/>
      <c r="D32" s="170"/>
      <c r="E32" s="39"/>
      <c r="F32" s="39"/>
    </row>
    <row r="33" spans="1:6" x14ac:dyDescent="0.3">
      <c r="A33" s="74" t="s">
        <v>235</v>
      </c>
      <c r="B33" s="313"/>
      <c r="C33" s="128"/>
      <c r="D33" s="128"/>
      <c r="E33" s="63"/>
      <c r="F33" s="63"/>
    </row>
    <row r="34" spans="1:6" ht="36" x14ac:dyDescent="0.3">
      <c r="A34" s="60" t="s">
        <v>328</v>
      </c>
      <c r="B34" s="290" t="s">
        <v>391</v>
      </c>
      <c r="C34" s="170"/>
      <c r="D34" s="170"/>
      <c r="E34" s="39"/>
      <c r="F34" s="39"/>
    </row>
    <row r="35" spans="1:6" x14ac:dyDescent="0.3">
      <c r="A35" s="74" t="s">
        <v>236</v>
      </c>
      <c r="B35" s="313"/>
      <c r="C35" s="128"/>
      <c r="D35" s="128"/>
      <c r="E35" s="94"/>
      <c r="F35" s="94"/>
    </row>
    <row r="36" spans="1:6" ht="36" x14ac:dyDescent="0.3">
      <c r="A36" s="60" t="s">
        <v>329</v>
      </c>
      <c r="B36" s="290" t="s">
        <v>392</v>
      </c>
      <c r="C36" s="40"/>
      <c r="D36" s="170"/>
      <c r="E36" s="39"/>
      <c r="F36" s="39"/>
    </row>
    <row r="37" spans="1:6" x14ac:dyDescent="0.3">
      <c r="A37" s="74" t="s">
        <v>237</v>
      </c>
      <c r="B37" s="313"/>
      <c r="C37" s="131"/>
      <c r="D37" s="128"/>
      <c r="E37" s="94"/>
      <c r="F37" s="94"/>
    </row>
    <row r="38" spans="1:6" ht="24" x14ac:dyDescent="0.3">
      <c r="A38" s="60" t="s">
        <v>238</v>
      </c>
      <c r="B38" s="290" t="s">
        <v>393</v>
      </c>
      <c r="C38" s="42"/>
      <c r="D38" s="112"/>
      <c r="E38" s="39"/>
      <c r="F38" s="39"/>
    </row>
    <row r="39" spans="1:6" x14ac:dyDescent="0.3">
      <c r="A39" s="132" t="s">
        <v>239</v>
      </c>
      <c r="B39" s="313"/>
      <c r="C39" s="133"/>
      <c r="D39" s="129"/>
      <c r="E39" s="94"/>
      <c r="F39" s="94"/>
    </row>
    <row r="40" spans="1:6" x14ac:dyDescent="0.3">
      <c r="A40" s="74" t="s">
        <v>240</v>
      </c>
      <c r="B40" s="313"/>
      <c r="C40" s="133"/>
      <c r="D40" s="129"/>
      <c r="E40" s="94"/>
      <c r="F40" s="94"/>
    </row>
    <row r="41" spans="1:6" ht="36" x14ac:dyDescent="0.3">
      <c r="A41" s="60" t="s">
        <v>330</v>
      </c>
      <c r="B41" s="290" t="s">
        <v>394</v>
      </c>
      <c r="C41" s="40"/>
      <c r="D41" s="170"/>
      <c r="E41" s="39"/>
      <c r="F41" s="39"/>
    </row>
    <row r="42" spans="1:6" ht="24" x14ac:dyDescent="0.3">
      <c r="A42" s="74" t="s">
        <v>241</v>
      </c>
      <c r="B42" s="313"/>
      <c r="C42" s="131"/>
      <c r="D42" s="128"/>
      <c r="E42" s="94"/>
      <c r="F42" s="94"/>
    </row>
    <row r="43" spans="1:6" ht="36" x14ac:dyDescent="0.3">
      <c r="A43" s="60" t="s">
        <v>331</v>
      </c>
      <c r="B43" s="290" t="s">
        <v>436</v>
      </c>
      <c r="C43" s="170">
        <v>0.128621081880644</v>
      </c>
      <c r="D43" s="170">
        <v>0.11441906179783</v>
      </c>
      <c r="E43" s="39"/>
      <c r="F43" s="39"/>
    </row>
    <row r="44" spans="1:6" ht="24" x14ac:dyDescent="0.3">
      <c r="A44" s="74" t="s">
        <v>242</v>
      </c>
      <c r="B44" s="313"/>
      <c r="C44" s="128"/>
      <c r="D44" s="128"/>
      <c r="E44" s="94"/>
      <c r="F44" s="94"/>
    </row>
    <row r="45" spans="1:6" ht="24" x14ac:dyDescent="0.3">
      <c r="A45" s="60" t="s">
        <v>243</v>
      </c>
      <c r="B45" s="290" t="s">
        <v>437</v>
      </c>
      <c r="C45" s="40">
        <v>0.135589652401257</v>
      </c>
      <c r="D45" s="170">
        <v>0.114661655118716</v>
      </c>
      <c r="E45" s="39"/>
      <c r="F45" s="39"/>
    </row>
    <row r="46" spans="1:6" ht="24" x14ac:dyDescent="0.3">
      <c r="A46" s="74" t="s">
        <v>244</v>
      </c>
      <c r="B46" s="313"/>
      <c r="C46" s="133"/>
      <c r="D46" s="129"/>
      <c r="E46" s="94"/>
      <c r="F46" s="94"/>
    </row>
    <row r="47" spans="1:6" ht="24" x14ac:dyDescent="0.3">
      <c r="A47" s="80" t="s">
        <v>245</v>
      </c>
      <c r="B47" s="306" t="s">
        <v>438</v>
      </c>
      <c r="C47" s="42">
        <v>52352.672380227603</v>
      </c>
      <c r="D47" s="42">
        <v>35561.499242328297</v>
      </c>
      <c r="E47" s="90"/>
      <c r="F47" s="90"/>
    </row>
    <row r="48" spans="1:6" x14ac:dyDescent="0.3">
      <c r="A48" s="134"/>
      <c r="B48" s="309"/>
      <c r="C48" s="135"/>
      <c r="D48" s="135"/>
      <c r="E48" s="45"/>
      <c r="F48" s="45"/>
    </row>
    <row r="49" spans="1:6" x14ac:dyDescent="0.3">
      <c r="A49" s="136" t="s">
        <v>269</v>
      </c>
      <c r="B49" s="319"/>
      <c r="C49" s="137"/>
      <c r="D49" s="137"/>
      <c r="E49" s="108"/>
      <c r="F49" s="108"/>
    </row>
    <row r="50" spans="1:6" ht="24" x14ac:dyDescent="0.3">
      <c r="A50" s="356"/>
      <c r="B50" s="345"/>
      <c r="C50" s="15" t="s">
        <v>110</v>
      </c>
      <c r="D50" s="15" t="s">
        <v>111</v>
      </c>
      <c r="E50" s="15" t="s">
        <v>112</v>
      </c>
      <c r="F50" s="15" t="s">
        <v>113</v>
      </c>
    </row>
    <row r="51" spans="1:6" x14ac:dyDescent="0.3">
      <c r="A51" s="357"/>
      <c r="B51" s="346"/>
      <c r="C51" s="124" t="s">
        <v>375</v>
      </c>
      <c r="D51" s="124" t="s">
        <v>435</v>
      </c>
      <c r="E51" s="124" t="s">
        <v>464</v>
      </c>
      <c r="F51" s="124" t="s">
        <v>483</v>
      </c>
    </row>
    <row r="52" spans="1:6" x14ac:dyDescent="0.3">
      <c r="A52" s="79" t="s">
        <v>246</v>
      </c>
      <c r="B52" s="139"/>
      <c r="C52" s="139"/>
      <c r="D52" s="139"/>
      <c r="E52" s="138"/>
      <c r="F52" s="138"/>
    </row>
    <row r="53" spans="1:6" x14ac:dyDescent="0.3">
      <c r="A53" s="74" t="s">
        <v>247</v>
      </c>
      <c r="B53" s="141"/>
      <c r="C53" s="141"/>
      <c r="D53" s="141"/>
      <c r="E53" s="140"/>
      <c r="F53" s="140"/>
    </row>
    <row r="54" spans="1:6" ht="24" x14ac:dyDescent="0.3">
      <c r="A54" s="60" t="s">
        <v>248</v>
      </c>
      <c r="B54" s="290" t="s">
        <v>439</v>
      </c>
      <c r="C54" s="42"/>
      <c r="D54" s="112"/>
      <c r="E54" s="39"/>
      <c r="F54" s="39"/>
    </row>
    <row r="55" spans="1:6" x14ac:dyDescent="0.3">
      <c r="A55" s="74" t="s">
        <v>249</v>
      </c>
      <c r="B55" s="313"/>
      <c r="C55" s="142"/>
      <c r="D55" s="127"/>
      <c r="E55" s="94"/>
      <c r="F55" s="94"/>
    </row>
    <row r="56" spans="1:6" ht="36" x14ac:dyDescent="0.3">
      <c r="A56" s="60" t="s">
        <v>250</v>
      </c>
      <c r="B56" s="290" t="s">
        <v>440</v>
      </c>
      <c r="C56" s="40"/>
      <c r="D56" s="170"/>
      <c r="E56" s="39"/>
      <c r="F56" s="39"/>
    </row>
    <row r="57" spans="1:6" x14ac:dyDescent="0.3">
      <c r="A57" s="130" t="s">
        <v>251</v>
      </c>
      <c r="B57" s="313"/>
      <c r="C57" s="142"/>
      <c r="D57" s="127"/>
      <c r="E57" s="63"/>
      <c r="F57" s="63"/>
    </row>
    <row r="58" spans="1:6" x14ac:dyDescent="0.3">
      <c r="A58" s="74" t="s">
        <v>252</v>
      </c>
      <c r="B58" s="313"/>
      <c r="C58" s="142"/>
      <c r="D58" s="127"/>
      <c r="E58" s="63"/>
      <c r="F58" s="63"/>
    </row>
    <row r="59" spans="1:6" ht="24" x14ac:dyDescent="0.3">
      <c r="A59" s="60" t="s">
        <v>253</v>
      </c>
      <c r="B59" s="290" t="s">
        <v>441</v>
      </c>
      <c r="C59" s="170"/>
      <c r="D59" s="170"/>
      <c r="E59" s="39"/>
      <c r="F59" s="39"/>
    </row>
    <row r="60" spans="1:6" x14ac:dyDescent="0.3">
      <c r="A60" s="74" t="s">
        <v>254</v>
      </c>
      <c r="B60" s="313"/>
      <c r="C60" s="127"/>
      <c r="D60" s="127"/>
      <c r="E60" s="94"/>
      <c r="F60" s="94"/>
    </row>
    <row r="61" spans="1:6" ht="24" x14ac:dyDescent="0.3">
      <c r="A61" s="60" t="s">
        <v>332</v>
      </c>
      <c r="B61" s="290" t="s">
        <v>442</v>
      </c>
      <c r="C61" s="40"/>
      <c r="D61" s="170"/>
      <c r="E61" s="39"/>
      <c r="F61" s="39"/>
    </row>
    <row r="62" spans="1:6" x14ac:dyDescent="0.3">
      <c r="A62" s="74" t="s">
        <v>255</v>
      </c>
      <c r="B62" s="313"/>
      <c r="C62" s="142"/>
      <c r="D62" s="127"/>
      <c r="E62" s="94"/>
      <c r="F62" s="94"/>
    </row>
    <row r="63" spans="1:6" ht="24" x14ac:dyDescent="0.3">
      <c r="A63" s="60" t="s">
        <v>256</v>
      </c>
      <c r="B63" s="290" t="s">
        <v>443</v>
      </c>
      <c r="C63" s="42"/>
      <c r="D63" s="112"/>
      <c r="E63" s="39"/>
      <c r="F63" s="39"/>
    </row>
    <row r="64" spans="1:6" x14ac:dyDescent="0.3">
      <c r="A64" s="74" t="s">
        <v>257</v>
      </c>
      <c r="B64" s="313"/>
      <c r="C64" s="133"/>
      <c r="D64" s="129"/>
      <c r="E64" s="63"/>
      <c r="F64" s="63"/>
    </row>
    <row r="65" spans="1:6" ht="24" x14ac:dyDescent="0.3">
      <c r="A65" s="60" t="s">
        <v>258</v>
      </c>
      <c r="B65" s="290" t="s">
        <v>444</v>
      </c>
      <c r="C65" s="40"/>
      <c r="D65" s="170"/>
      <c r="E65" s="39"/>
      <c r="F65" s="39"/>
    </row>
    <row r="66" spans="1:6" x14ac:dyDescent="0.3">
      <c r="A66" s="130" t="s">
        <v>259</v>
      </c>
      <c r="B66" s="313"/>
      <c r="C66" s="78"/>
      <c r="D66" s="143"/>
      <c r="E66" s="63"/>
      <c r="F66" s="63"/>
    </row>
    <row r="67" spans="1:6" x14ac:dyDescent="0.3">
      <c r="A67" s="74" t="s">
        <v>260</v>
      </c>
      <c r="B67" s="313"/>
      <c r="C67" s="78"/>
      <c r="D67" s="143"/>
      <c r="E67" s="63"/>
      <c r="F67" s="63"/>
    </row>
    <row r="68" spans="1:6" ht="36" x14ac:dyDescent="0.3">
      <c r="A68" s="80" t="s">
        <v>261</v>
      </c>
      <c r="B68" s="306" t="s">
        <v>445</v>
      </c>
      <c r="C68" s="41"/>
      <c r="D68" s="156"/>
      <c r="E68" s="90"/>
      <c r="F68" s="90"/>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12"/>
  <sheetViews>
    <sheetView workbookViewId="0">
      <selection activeCell="A13" sqref="A13"/>
    </sheetView>
  </sheetViews>
  <sheetFormatPr baseColWidth="10" defaultRowHeight="14.4" x14ac:dyDescent="0.3"/>
  <cols>
    <col min="1" max="1" width="51.109375" bestFit="1" customWidth="1"/>
  </cols>
  <sheetData>
    <row r="1" spans="1:1" x14ac:dyDescent="0.3">
      <c r="A1" s="6" t="s">
        <v>163</v>
      </c>
    </row>
    <row r="2" spans="1:1" x14ac:dyDescent="0.3">
      <c r="A2" s="7" t="s">
        <v>164</v>
      </c>
    </row>
    <row r="3" spans="1:1" x14ac:dyDescent="0.3">
      <c r="A3" s="6" t="s">
        <v>165</v>
      </c>
    </row>
    <row r="4" spans="1:1" x14ac:dyDescent="0.3">
      <c r="A4" s="7" t="s">
        <v>166</v>
      </c>
    </row>
    <row r="5" spans="1:1" x14ac:dyDescent="0.3">
      <c r="A5" s="7" t="s">
        <v>167</v>
      </c>
    </row>
    <row r="6" spans="1:1" x14ac:dyDescent="0.3">
      <c r="A6" s="8" t="s">
        <v>168</v>
      </c>
    </row>
    <row r="8" spans="1:1" x14ac:dyDescent="0.3">
      <c r="A8" t="s">
        <v>367</v>
      </c>
    </row>
    <row r="9" spans="1:1" x14ac:dyDescent="0.3">
      <c r="A9" t="s">
        <v>368</v>
      </c>
    </row>
    <row r="11" spans="1:1" x14ac:dyDescent="0.3">
      <c r="A11" t="s">
        <v>421</v>
      </c>
    </row>
    <row r="12" spans="1:1" x14ac:dyDescent="0.3">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F8"/>
  <sheetViews>
    <sheetView showGridLines="0" topLeftCell="B1" zoomScaleNormal="100" workbookViewId="0">
      <selection activeCell="C8" sqref="C8"/>
    </sheetView>
  </sheetViews>
  <sheetFormatPr baseColWidth="10" defaultColWidth="11.5546875" defaultRowHeight="14.4" x14ac:dyDescent="0.3"/>
  <cols>
    <col min="1" max="1" width="56.5546875" customWidth="1"/>
    <col min="2" max="2" width="12.6640625" customWidth="1"/>
    <col min="3" max="4" width="25.6640625" customWidth="1"/>
  </cols>
  <sheetData>
    <row r="1" spans="1:6" ht="18" x14ac:dyDescent="0.35">
      <c r="A1" s="4" t="s">
        <v>578</v>
      </c>
      <c r="B1" s="4"/>
    </row>
    <row r="3" spans="1:6" x14ac:dyDescent="0.3">
      <c r="A3" s="219" t="s">
        <v>395</v>
      </c>
      <c r="B3" s="219"/>
    </row>
    <row r="4" spans="1:6" x14ac:dyDescent="0.3">
      <c r="A4" s="283"/>
      <c r="B4" s="283"/>
      <c r="C4" s="283"/>
      <c r="D4" s="283"/>
      <c r="E4" s="283"/>
      <c r="F4" s="283"/>
    </row>
    <row r="5" spans="1:6" ht="53.4" customHeight="1" x14ac:dyDescent="0.3">
      <c r="A5" s="191"/>
      <c r="B5" s="191"/>
      <c r="C5" s="46" t="s">
        <v>425</v>
      </c>
      <c r="D5" s="46" t="s">
        <v>424</v>
      </c>
    </row>
    <row r="6" spans="1:6" x14ac:dyDescent="0.3">
      <c r="A6" s="284"/>
      <c r="B6" s="284"/>
      <c r="C6" s="10" t="s">
        <v>375</v>
      </c>
      <c r="D6" s="10" t="s">
        <v>435</v>
      </c>
    </row>
    <row r="7" spans="1:6" ht="25.95" customHeight="1" x14ac:dyDescent="0.3">
      <c r="A7" s="76" t="s">
        <v>518</v>
      </c>
      <c r="B7" s="288" t="s">
        <v>376</v>
      </c>
      <c r="C7" s="166">
        <v>0.25807748082113846</v>
      </c>
      <c r="D7" s="167"/>
    </row>
    <row r="8" spans="1:6" ht="25.95" customHeight="1" x14ac:dyDescent="0.3">
      <c r="A8" s="285" t="s">
        <v>519</v>
      </c>
      <c r="B8" s="287" t="s">
        <v>378</v>
      </c>
      <c r="C8" s="168">
        <v>0.74192251917886154</v>
      </c>
      <c r="D8" s="169"/>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L173"/>
  <sheetViews>
    <sheetView showGridLines="0" topLeftCell="B61" zoomScaleNormal="100" workbookViewId="0">
      <selection activeCell="C67" sqref="C67"/>
    </sheetView>
  </sheetViews>
  <sheetFormatPr baseColWidth="10" defaultColWidth="11.5546875" defaultRowHeight="14.4" x14ac:dyDescent="0.3"/>
  <cols>
    <col min="1" max="1" width="69.109375" customWidth="1"/>
    <col min="2" max="2" width="15.33203125" style="230" customWidth="1"/>
    <col min="3" max="3" width="22.33203125" style="230" customWidth="1"/>
    <col min="4" max="4" width="24.33203125" customWidth="1"/>
  </cols>
  <sheetData>
    <row r="1" spans="1:3" ht="18" x14ac:dyDescent="0.35">
      <c r="A1" s="4" t="s">
        <v>577</v>
      </c>
    </row>
    <row r="2" spans="1:3" ht="18" x14ac:dyDescent="0.35">
      <c r="A2" s="4"/>
    </row>
    <row r="3" spans="1:3" x14ac:dyDescent="0.3">
      <c r="A3" s="219" t="s">
        <v>396</v>
      </c>
    </row>
    <row r="4" spans="1:3" ht="18" x14ac:dyDescent="0.35">
      <c r="A4" s="4"/>
    </row>
    <row r="5" spans="1:3" x14ac:dyDescent="0.3">
      <c r="A5" s="219" t="s">
        <v>520</v>
      </c>
    </row>
    <row r="6" spans="1:3" x14ac:dyDescent="0.3">
      <c r="A6" s="69"/>
      <c r="B6" s="345"/>
      <c r="C6" s="83" t="s">
        <v>24</v>
      </c>
    </row>
    <row r="7" spans="1:3" x14ac:dyDescent="0.3">
      <c r="A7" s="231"/>
      <c r="B7" s="346"/>
      <c r="C7" s="10" t="s">
        <v>375</v>
      </c>
    </row>
    <row r="8" spans="1:3" ht="36" x14ac:dyDescent="0.3">
      <c r="A8" s="111" t="s">
        <v>521</v>
      </c>
      <c r="B8" s="29"/>
      <c r="C8" s="235"/>
    </row>
    <row r="9" spans="1:3" x14ac:dyDescent="0.3">
      <c r="A9" s="126" t="s">
        <v>15</v>
      </c>
      <c r="B9" s="236" t="s">
        <v>376</v>
      </c>
      <c r="C9" s="155">
        <v>3.8562595112538088E-2</v>
      </c>
    </row>
    <row r="10" spans="1:3" x14ac:dyDescent="0.3">
      <c r="A10" s="237" t="s">
        <v>16</v>
      </c>
      <c r="B10" s="238" t="s">
        <v>378</v>
      </c>
      <c r="C10" s="156">
        <v>5.1572305599702051E-2</v>
      </c>
    </row>
    <row r="11" spans="1:3" ht="36" x14ac:dyDescent="0.3">
      <c r="A11" s="111" t="s">
        <v>522</v>
      </c>
      <c r="B11" s="29"/>
      <c r="C11" s="239"/>
    </row>
    <row r="12" spans="1:3" x14ac:dyDescent="0.3">
      <c r="A12" s="74" t="s">
        <v>15</v>
      </c>
      <c r="B12" s="236" t="s">
        <v>379</v>
      </c>
      <c r="C12" s="146">
        <v>37771779.137258008</v>
      </c>
    </row>
    <row r="13" spans="1:3" x14ac:dyDescent="0.3">
      <c r="A13" s="240" t="s">
        <v>16</v>
      </c>
      <c r="B13" s="193" t="s">
        <v>380</v>
      </c>
      <c r="C13" s="89">
        <v>50514695.160590023</v>
      </c>
    </row>
    <row r="14" spans="1:3" ht="36" x14ac:dyDescent="0.3">
      <c r="A14" s="226" t="s">
        <v>161</v>
      </c>
      <c r="B14" s="10" t="s">
        <v>382</v>
      </c>
      <c r="C14" s="145">
        <v>1</v>
      </c>
    </row>
    <row r="15" spans="1:3" ht="24" x14ac:dyDescent="0.3">
      <c r="A15" s="241" t="s">
        <v>162</v>
      </c>
      <c r="B15" s="242" t="s">
        <v>384</v>
      </c>
      <c r="C15" s="157">
        <v>979492667.10468459</v>
      </c>
    </row>
    <row r="16" spans="1:3" x14ac:dyDescent="0.3">
      <c r="A16" s="243"/>
      <c r="C16"/>
    </row>
    <row r="17" spans="1:12" ht="15.6" x14ac:dyDescent="0.3">
      <c r="A17" s="227" t="s">
        <v>284</v>
      </c>
      <c r="C17"/>
    </row>
    <row r="18" spans="1:12" x14ac:dyDescent="0.3">
      <c r="A18" s="69"/>
      <c r="B18" s="345"/>
      <c r="C18" s="46" t="s">
        <v>24</v>
      </c>
      <c r="D18" s="1"/>
    </row>
    <row r="19" spans="1:12" x14ac:dyDescent="0.3">
      <c r="A19" s="231"/>
      <c r="B19" s="346"/>
      <c r="C19" s="10" t="s">
        <v>375</v>
      </c>
      <c r="D19" s="1"/>
    </row>
    <row r="20" spans="1:12" x14ac:dyDescent="0.3">
      <c r="A20" s="220" t="s">
        <v>18</v>
      </c>
      <c r="B20" s="10" t="s">
        <v>385</v>
      </c>
      <c r="C20" s="145">
        <v>2.3249637189209728E-4</v>
      </c>
    </row>
    <row r="21" spans="1:12" x14ac:dyDescent="0.3">
      <c r="A21" s="244" t="s">
        <v>19</v>
      </c>
      <c r="B21" s="9" t="s">
        <v>386</v>
      </c>
      <c r="C21" s="146">
        <v>227728.491396753</v>
      </c>
    </row>
    <row r="22" spans="1:12" ht="24" x14ac:dyDescent="0.3">
      <c r="A22" s="72" t="s">
        <v>289</v>
      </c>
      <c r="B22" s="73"/>
      <c r="C22" s="245"/>
      <c r="E22" s="1"/>
      <c r="F22" s="1"/>
      <c r="G22" s="1"/>
      <c r="H22" s="1"/>
      <c r="I22" s="1"/>
      <c r="J22" s="1"/>
      <c r="K22" s="1"/>
      <c r="L22" s="1"/>
    </row>
    <row r="23" spans="1:12" x14ac:dyDescent="0.3">
      <c r="A23" s="126" t="s">
        <v>2</v>
      </c>
      <c r="B23" s="246" t="s">
        <v>387</v>
      </c>
      <c r="C23" s="147">
        <v>2.9069808949327073E-3</v>
      </c>
    </row>
    <row r="24" spans="1:12" x14ac:dyDescent="0.3">
      <c r="A24" s="247" t="s">
        <v>1</v>
      </c>
      <c r="B24" s="193" t="s">
        <v>388</v>
      </c>
      <c r="C24" s="148">
        <v>2.4888481372770258E-3</v>
      </c>
    </row>
    <row r="25" spans="1:12" ht="24" x14ac:dyDescent="0.3">
      <c r="A25" s="248" t="s">
        <v>292</v>
      </c>
      <c r="B25" s="249"/>
      <c r="C25" s="250"/>
    </row>
    <row r="26" spans="1:12" x14ac:dyDescent="0.3">
      <c r="A26" s="251" t="s">
        <v>2</v>
      </c>
      <c r="B26" s="246" t="s">
        <v>389</v>
      </c>
      <c r="C26" s="149">
        <v>2847366.47</v>
      </c>
    </row>
    <row r="27" spans="1:12" x14ac:dyDescent="0.3">
      <c r="A27" s="252" t="s">
        <v>1</v>
      </c>
      <c r="B27" s="238" t="s">
        <v>390</v>
      </c>
      <c r="C27" s="150">
        <v>2437808.5</v>
      </c>
    </row>
    <row r="28" spans="1:12" ht="36" x14ac:dyDescent="0.3">
      <c r="A28" s="72" t="s">
        <v>293</v>
      </c>
      <c r="B28" s="62"/>
      <c r="C28" s="253"/>
    </row>
    <row r="29" spans="1:12" x14ac:dyDescent="0.3">
      <c r="A29" s="126" t="s">
        <v>2</v>
      </c>
      <c r="B29" s="246" t="s">
        <v>391</v>
      </c>
      <c r="C29" s="147">
        <v>6.5129472401840818E-2</v>
      </c>
    </row>
    <row r="30" spans="1:12" x14ac:dyDescent="0.3">
      <c r="A30" s="247" t="s">
        <v>1</v>
      </c>
      <c r="B30" s="193" t="s">
        <v>392</v>
      </c>
      <c r="C30" s="148">
        <v>3.3576134466849557E-3</v>
      </c>
    </row>
    <row r="31" spans="1:12" ht="24" x14ac:dyDescent="0.3">
      <c r="A31" s="248" t="s">
        <v>294</v>
      </c>
      <c r="B31" s="249"/>
      <c r="C31" s="250"/>
    </row>
    <row r="32" spans="1:12" x14ac:dyDescent="0.3">
      <c r="A32" s="251" t="s">
        <v>2</v>
      </c>
      <c r="B32" s="246" t="s">
        <v>393</v>
      </c>
      <c r="C32" s="149">
        <v>63793840.63000001</v>
      </c>
    </row>
    <row r="33" spans="1:3" x14ac:dyDescent="0.3">
      <c r="A33" s="252" t="s">
        <v>1</v>
      </c>
      <c r="B33" s="238" t="s">
        <v>394</v>
      </c>
      <c r="C33" s="150">
        <v>3288757.75</v>
      </c>
    </row>
    <row r="34" spans="1:3" ht="24" x14ac:dyDescent="0.3">
      <c r="A34" s="72" t="s">
        <v>295</v>
      </c>
      <c r="B34" s="62"/>
      <c r="C34" s="253"/>
    </row>
    <row r="35" spans="1:3" x14ac:dyDescent="0.3">
      <c r="A35" s="126" t="s">
        <v>2</v>
      </c>
      <c r="B35" s="246" t="s">
        <v>436</v>
      </c>
      <c r="C35" s="147">
        <v>0.24217109460468111</v>
      </c>
    </row>
    <row r="36" spans="1:3" x14ac:dyDescent="0.3">
      <c r="A36" s="247" t="s">
        <v>1</v>
      </c>
      <c r="B36" s="193" t="s">
        <v>437</v>
      </c>
      <c r="C36" s="148">
        <v>3.6154718324415143E-2</v>
      </c>
    </row>
    <row r="37" spans="1:3" ht="24" x14ac:dyDescent="0.3">
      <c r="A37" s="248" t="s">
        <v>296</v>
      </c>
      <c r="B37" s="249"/>
      <c r="C37" s="250"/>
    </row>
    <row r="38" spans="1:3" x14ac:dyDescent="0.3">
      <c r="A38" s="251" t="s">
        <v>2</v>
      </c>
      <c r="B38" s="246" t="s">
        <v>438</v>
      </c>
      <c r="C38" s="149">
        <v>237204811.34999999</v>
      </c>
    </row>
    <row r="39" spans="1:3" x14ac:dyDescent="0.3">
      <c r="A39" s="252" t="s">
        <v>1</v>
      </c>
      <c r="B39" s="238" t="s">
        <v>439</v>
      </c>
      <c r="C39" s="150">
        <v>35413281.480000004</v>
      </c>
    </row>
    <row r="40" spans="1:3" ht="26.4" customHeight="1" x14ac:dyDescent="0.3">
      <c r="A40" s="220" t="s">
        <v>397</v>
      </c>
      <c r="B40" s="10" t="s">
        <v>440</v>
      </c>
      <c r="C40" s="151">
        <v>0</v>
      </c>
    </row>
    <row r="41" spans="1:3" x14ac:dyDescent="0.3">
      <c r="A41" s="244" t="s">
        <v>398</v>
      </c>
      <c r="B41" s="9" t="s">
        <v>441</v>
      </c>
      <c r="C41" s="152">
        <v>494621564.64468497</v>
      </c>
    </row>
    <row r="42" spans="1:3" ht="48" x14ac:dyDescent="0.3">
      <c r="A42" s="220" t="s">
        <v>523</v>
      </c>
      <c r="B42" s="10" t="s">
        <v>442</v>
      </c>
      <c r="C42" s="151">
        <v>0</v>
      </c>
    </row>
    <row r="43" spans="1:3" ht="48.6" x14ac:dyDescent="0.3">
      <c r="A43" s="254" t="s">
        <v>524</v>
      </c>
      <c r="B43" s="10" t="s">
        <v>443</v>
      </c>
      <c r="C43" s="153">
        <v>0</v>
      </c>
    </row>
    <row r="44" spans="1:3" ht="24" x14ac:dyDescent="0.3">
      <c r="A44" s="255" t="s">
        <v>525</v>
      </c>
      <c r="B44" s="9" t="s">
        <v>444</v>
      </c>
      <c r="C44" s="154">
        <v>0.75493222966602547</v>
      </c>
    </row>
    <row r="45" spans="1:3" ht="24" x14ac:dyDescent="0.3">
      <c r="A45" s="256" t="s">
        <v>526</v>
      </c>
      <c r="B45" s="10" t="s">
        <v>445</v>
      </c>
      <c r="C45" s="153">
        <v>739450583.11886156</v>
      </c>
    </row>
    <row r="46" spans="1:3" ht="36" x14ac:dyDescent="0.3">
      <c r="A46" s="255" t="s">
        <v>527</v>
      </c>
      <c r="B46" s="9" t="s">
        <v>446</v>
      </c>
      <c r="C46" s="154">
        <v>0.20650517522143641</v>
      </c>
    </row>
    <row r="47" spans="1:3" ht="24" x14ac:dyDescent="0.3">
      <c r="A47" s="256" t="s">
        <v>528</v>
      </c>
      <c r="B47" s="10" t="s">
        <v>447</v>
      </c>
      <c r="C47" s="153">
        <v>202270304.84856498</v>
      </c>
    </row>
    <row r="48" spans="1:3" x14ac:dyDescent="0.3">
      <c r="A48" s="257"/>
      <c r="B48" s="258"/>
      <c r="C48" s="259"/>
    </row>
    <row r="49" spans="1:12" ht="15.6" x14ac:dyDescent="0.3">
      <c r="A49" s="227" t="s">
        <v>285</v>
      </c>
      <c r="C49"/>
    </row>
    <row r="50" spans="1:12" x14ac:dyDescent="0.3">
      <c r="A50" s="69"/>
      <c r="B50" s="345"/>
      <c r="C50" s="15" t="s">
        <v>24</v>
      </c>
      <c r="D50" s="260"/>
    </row>
    <row r="51" spans="1:12" x14ac:dyDescent="0.3">
      <c r="A51" s="69"/>
      <c r="B51" s="346"/>
      <c r="C51" s="246" t="s">
        <v>375</v>
      </c>
      <c r="D51" s="1"/>
    </row>
    <row r="52" spans="1:12" x14ac:dyDescent="0.3">
      <c r="A52" s="261" t="s">
        <v>2</v>
      </c>
      <c r="B52" s="262"/>
      <c r="C52" s="263"/>
      <c r="D52" s="264"/>
    </row>
    <row r="53" spans="1:12" ht="36" x14ac:dyDescent="0.3">
      <c r="A53" s="59" t="s">
        <v>529</v>
      </c>
      <c r="B53" s="63"/>
      <c r="C53" s="265"/>
    </row>
    <row r="54" spans="1:12" x14ac:dyDescent="0.3">
      <c r="A54" s="60" t="s">
        <v>15</v>
      </c>
      <c r="B54" s="246" t="s">
        <v>448</v>
      </c>
      <c r="C54" s="158">
        <v>3.7067841720556313E-2</v>
      </c>
      <c r="E54" s="260"/>
      <c r="F54" s="260"/>
      <c r="G54" s="260"/>
      <c r="H54" s="260"/>
      <c r="I54" s="260"/>
      <c r="J54" s="260"/>
      <c r="K54" s="260"/>
      <c r="L54" s="260"/>
    </row>
    <row r="55" spans="1:12" x14ac:dyDescent="0.3">
      <c r="A55" s="60" t="s">
        <v>16</v>
      </c>
      <c r="B55" s="246" t="s">
        <v>449</v>
      </c>
      <c r="C55" s="158">
        <v>5.095807304974493E-2</v>
      </c>
      <c r="E55" s="260"/>
      <c r="F55" s="260"/>
      <c r="G55" s="260"/>
      <c r="H55" s="260"/>
      <c r="I55" s="260"/>
      <c r="J55" s="260"/>
      <c r="K55" s="260"/>
      <c r="L55" s="260"/>
    </row>
    <row r="56" spans="1:12" ht="24" x14ac:dyDescent="0.3">
      <c r="A56" s="266" t="s">
        <v>530</v>
      </c>
      <c r="B56" s="34"/>
      <c r="C56" s="267"/>
      <c r="E56" s="260"/>
      <c r="F56" s="260"/>
      <c r="G56" s="260"/>
      <c r="H56" s="260"/>
      <c r="I56" s="260"/>
      <c r="J56" s="260"/>
      <c r="K56" s="260"/>
      <c r="L56" s="260"/>
    </row>
    <row r="57" spans="1:12" x14ac:dyDescent="0.3">
      <c r="A57" s="60" t="s">
        <v>15</v>
      </c>
      <c r="B57" s="246" t="s">
        <v>450</v>
      </c>
      <c r="C57" s="159">
        <v>36307679.150682002</v>
      </c>
      <c r="E57" s="260"/>
      <c r="F57" s="260"/>
      <c r="G57" s="260"/>
      <c r="H57" s="260"/>
      <c r="I57" s="260"/>
      <c r="J57" s="260"/>
      <c r="K57" s="260"/>
      <c r="L57" s="260"/>
    </row>
    <row r="58" spans="1:12" x14ac:dyDescent="0.3">
      <c r="A58" s="60" t="s">
        <v>16</v>
      </c>
      <c r="B58" s="246" t="s">
        <v>451</v>
      </c>
      <c r="C58" s="159">
        <v>49913058.882010013</v>
      </c>
      <c r="E58" s="260"/>
      <c r="F58" s="260"/>
      <c r="G58" s="260"/>
      <c r="H58" s="260"/>
      <c r="I58" s="260"/>
      <c r="J58" s="260"/>
      <c r="K58" s="260"/>
      <c r="L58" s="260"/>
    </row>
    <row r="59" spans="1:12" x14ac:dyDescent="0.3">
      <c r="A59" s="268" t="s">
        <v>1</v>
      </c>
      <c r="B59" s="263"/>
      <c r="C59" s="269"/>
      <c r="D59" s="264"/>
    </row>
    <row r="60" spans="1:12" ht="36" x14ac:dyDescent="0.3">
      <c r="A60" s="74" t="s">
        <v>531</v>
      </c>
      <c r="B60" s="63"/>
      <c r="C60" s="267"/>
    </row>
    <row r="61" spans="1:12" x14ac:dyDescent="0.3">
      <c r="A61" s="60" t="s">
        <v>15</v>
      </c>
      <c r="B61" s="246" t="s">
        <v>452</v>
      </c>
      <c r="C61" s="158">
        <v>0</v>
      </c>
    </row>
    <row r="62" spans="1:12" x14ac:dyDescent="0.3">
      <c r="A62" s="60" t="s">
        <v>16</v>
      </c>
      <c r="B62" s="246" t="s">
        <v>453</v>
      </c>
      <c r="C62" s="158">
        <v>0</v>
      </c>
    </row>
    <row r="63" spans="1:12" ht="24" x14ac:dyDescent="0.3">
      <c r="A63" s="266" t="s">
        <v>532</v>
      </c>
      <c r="B63" s="63"/>
      <c r="C63" s="267"/>
    </row>
    <row r="64" spans="1:12" x14ac:dyDescent="0.3">
      <c r="A64" s="60" t="s">
        <v>15</v>
      </c>
      <c r="B64" s="246" t="s">
        <v>454</v>
      </c>
      <c r="C64" s="149">
        <v>0</v>
      </c>
    </row>
    <row r="65" spans="1:4" x14ac:dyDescent="0.3">
      <c r="A65" s="60" t="s">
        <v>16</v>
      </c>
      <c r="B65" s="246" t="s">
        <v>455</v>
      </c>
      <c r="C65" s="149">
        <v>0</v>
      </c>
    </row>
    <row r="66" spans="1:4" x14ac:dyDescent="0.3">
      <c r="A66" s="268" t="s">
        <v>3</v>
      </c>
      <c r="B66" s="263"/>
      <c r="C66" s="269"/>
      <c r="D66" s="264"/>
    </row>
    <row r="67" spans="1:4" ht="48" x14ac:dyDescent="0.3">
      <c r="A67" s="74" t="s">
        <v>533</v>
      </c>
      <c r="B67" s="63"/>
      <c r="C67" s="267"/>
    </row>
    <row r="68" spans="1:4" x14ac:dyDescent="0.3">
      <c r="A68" s="60" t="s">
        <v>15</v>
      </c>
      <c r="B68" s="246" t="s">
        <v>456</v>
      </c>
      <c r="C68" s="158">
        <v>3.8562595112538081E-2</v>
      </c>
    </row>
    <row r="69" spans="1:4" x14ac:dyDescent="0.3">
      <c r="A69" s="60" t="s">
        <v>16</v>
      </c>
      <c r="B69" s="246" t="s">
        <v>457</v>
      </c>
      <c r="C69" s="158">
        <v>5.157230559970203E-2</v>
      </c>
    </row>
    <row r="70" spans="1:4" ht="48" x14ac:dyDescent="0.3">
      <c r="A70" s="74" t="s">
        <v>534</v>
      </c>
      <c r="B70" s="35"/>
      <c r="C70" s="267"/>
    </row>
    <row r="71" spans="1:4" x14ac:dyDescent="0.3">
      <c r="A71" s="60" t="s">
        <v>15</v>
      </c>
      <c r="B71" s="246" t="s">
        <v>458</v>
      </c>
      <c r="C71" s="149">
        <v>37771779.137258008</v>
      </c>
    </row>
    <row r="72" spans="1:4" x14ac:dyDescent="0.3">
      <c r="A72" s="60" t="s">
        <v>16</v>
      </c>
      <c r="B72" s="246" t="s">
        <v>459</v>
      </c>
      <c r="C72" s="149">
        <v>50514695.160590023</v>
      </c>
    </row>
    <row r="73" spans="1:4" ht="24" x14ac:dyDescent="0.3">
      <c r="A73" s="74" t="s">
        <v>535</v>
      </c>
      <c r="B73" s="35"/>
      <c r="C73" s="270"/>
    </row>
    <row r="74" spans="1:4" x14ac:dyDescent="0.3">
      <c r="A74" s="60" t="s">
        <v>15</v>
      </c>
      <c r="B74" s="246" t="s">
        <v>460</v>
      </c>
      <c r="C74" s="158">
        <v>1.4947533919817781E-3</v>
      </c>
    </row>
    <row r="75" spans="1:4" x14ac:dyDescent="0.3">
      <c r="A75" s="60" t="s">
        <v>16</v>
      </c>
      <c r="B75" s="246" t="s">
        <v>461</v>
      </c>
      <c r="C75" s="158">
        <v>6.1423254995711905E-4</v>
      </c>
    </row>
    <row r="76" spans="1:4" ht="24" x14ac:dyDescent="0.3">
      <c r="A76" s="74" t="s">
        <v>536</v>
      </c>
      <c r="B76" s="35"/>
      <c r="C76" s="270"/>
    </row>
    <row r="77" spans="1:4" x14ac:dyDescent="0.3">
      <c r="A77" s="60" t="s">
        <v>15</v>
      </c>
      <c r="B77" s="246" t="s">
        <v>462</v>
      </c>
      <c r="C77" s="149">
        <v>1464099.9865759984</v>
      </c>
    </row>
    <row r="78" spans="1:4" x14ac:dyDescent="0.3">
      <c r="A78" s="80" t="s">
        <v>16</v>
      </c>
      <c r="B78" s="193" t="s">
        <v>463</v>
      </c>
      <c r="C78" s="160">
        <v>601636.27858000249</v>
      </c>
    </row>
    <row r="79" spans="1:4" x14ac:dyDescent="0.3">
      <c r="C79"/>
    </row>
    <row r="80" spans="1:4" ht="15.6" x14ac:dyDescent="0.3">
      <c r="A80" s="227" t="s">
        <v>4</v>
      </c>
      <c r="B80" s="227"/>
      <c r="C80" s="227"/>
      <c r="D80" s="227"/>
    </row>
    <row r="81" spans="1:5" ht="15.6" x14ac:dyDescent="0.3">
      <c r="A81" s="227" t="s">
        <v>537</v>
      </c>
      <c r="B81" s="227"/>
      <c r="C81" s="227"/>
      <c r="D81" s="227"/>
    </row>
    <row r="82" spans="1:5" ht="15.6" x14ac:dyDescent="0.3">
      <c r="A82" s="227" t="s">
        <v>14</v>
      </c>
      <c r="B82" s="227"/>
      <c r="C82" s="227"/>
      <c r="D82" s="227"/>
    </row>
    <row r="83" spans="1:5" ht="48" x14ac:dyDescent="0.3">
      <c r="A83" s="68"/>
      <c r="B83" s="68"/>
      <c r="C83" s="15" t="s">
        <v>13</v>
      </c>
      <c r="D83" s="15" t="s">
        <v>6</v>
      </c>
      <c r="E83" s="15" t="s">
        <v>7</v>
      </c>
    </row>
    <row r="84" spans="1:5" x14ac:dyDescent="0.3">
      <c r="A84" s="68"/>
      <c r="B84" s="68"/>
      <c r="C84" s="246" t="s">
        <v>375</v>
      </c>
      <c r="D84" s="246" t="s">
        <v>435</v>
      </c>
      <c r="E84" s="246" t="s">
        <v>464</v>
      </c>
    </row>
    <row r="85" spans="1:5" x14ac:dyDescent="0.3">
      <c r="A85" s="79" t="s">
        <v>5</v>
      </c>
      <c r="B85" s="271"/>
      <c r="C85" s="272"/>
      <c r="D85" s="273"/>
      <c r="E85" s="273"/>
    </row>
    <row r="86" spans="1:5" x14ac:dyDescent="0.3">
      <c r="A86" s="274" t="s">
        <v>286</v>
      </c>
      <c r="B86" s="193" t="s">
        <v>465</v>
      </c>
      <c r="C86" s="161">
        <v>0.9017852148677391</v>
      </c>
      <c r="D86" s="162">
        <v>4.0786955578652057E-2</v>
      </c>
      <c r="E86" s="163">
        <v>0.44722988869232544</v>
      </c>
    </row>
    <row r="87" spans="1:5" x14ac:dyDescent="0.3">
      <c r="A87" s="274" t="s">
        <v>287</v>
      </c>
      <c r="B87" s="193" t="s">
        <v>466</v>
      </c>
      <c r="C87" s="161">
        <v>0.87408193644311172</v>
      </c>
      <c r="D87" s="164">
        <v>5.3682603112858704E-2</v>
      </c>
      <c r="E87" s="164">
        <v>0.40207229274137324</v>
      </c>
    </row>
    <row r="88" spans="1:5" x14ac:dyDescent="0.3">
      <c r="A88" s="130" t="s">
        <v>8</v>
      </c>
      <c r="B88" s="272"/>
      <c r="C88" s="272"/>
    </row>
    <row r="89" spans="1:5" x14ac:dyDescent="0.3">
      <c r="A89" s="274" t="s">
        <v>286</v>
      </c>
      <c r="B89" s="193" t="s">
        <v>467</v>
      </c>
      <c r="C89" s="161">
        <v>6.602299299796853E-4</v>
      </c>
    </row>
    <row r="90" spans="1:5" x14ac:dyDescent="0.3">
      <c r="A90" s="274" t="s">
        <v>287</v>
      </c>
      <c r="B90" s="193" t="s">
        <v>468</v>
      </c>
      <c r="C90" s="161">
        <v>5.8885104266068308E-4</v>
      </c>
    </row>
    <row r="91" spans="1:5" x14ac:dyDescent="0.3">
      <c r="A91" s="132" t="s">
        <v>9</v>
      </c>
      <c r="B91" s="272"/>
      <c r="C91" s="272"/>
    </row>
    <row r="92" spans="1:5" x14ac:dyDescent="0.3">
      <c r="A92" s="274" t="s">
        <v>286</v>
      </c>
      <c r="B92" s="193" t="s">
        <v>469</v>
      </c>
      <c r="C92" s="161"/>
    </row>
    <row r="93" spans="1:5" x14ac:dyDescent="0.3">
      <c r="A93" s="274" t="s">
        <v>287</v>
      </c>
      <c r="B93" s="193" t="s">
        <v>470</v>
      </c>
      <c r="C93" s="161"/>
    </row>
    <row r="94" spans="1:5" x14ac:dyDescent="0.3">
      <c r="A94" s="130" t="s">
        <v>10</v>
      </c>
      <c r="B94" s="272"/>
      <c r="C94" s="272"/>
    </row>
    <row r="95" spans="1:5" x14ac:dyDescent="0.3">
      <c r="A95" s="274" t="s">
        <v>286</v>
      </c>
      <c r="B95" s="193" t="s">
        <v>471</v>
      </c>
      <c r="C95" s="161"/>
    </row>
    <row r="96" spans="1:5" x14ac:dyDescent="0.3">
      <c r="A96" s="274" t="s">
        <v>287</v>
      </c>
      <c r="B96" s="193" t="s">
        <v>472</v>
      </c>
      <c r="C96" s="161"/>
    </row>
    <row r="97" spans="1:3" x14ac:dyDescent="0.3">
      <c r="A97" s="130" t="s">
        <v>11</v>
      </c>
      <c r="B97" s="272"/>
      <c r="C97" s="272"/>
    </row>
    <row r="98" spans="1:3" x14ac:dyDescent="0.3">
      <c r="A98" s="274" t="s">
        <v>286</v>
      </c>
      <c r="B98" s="193" t="s">
        <v>473</v>
      </c>
      <c r="C98" s="161"/>
    </row>
    <row r="99" spans="1:3" x14ac:dyDescent="0.3">
      <c r="A99" s="274" t="s">
        <v>287</v>
      </c>
      <c r="B99" s="193" t="s">
        <v>474</v>
      </c>
      <c r="C99" s="161"/>
    </row>
    <row r="100" spans="1:3" x14ac:dyDescent="0.3">
      <c r="A100" s="132" t="s">
        <v>12</v>
      </c>
      <c r="B100" s="272"/>
      <c r="C100" s="272"/>
    </row>
    <row r="101" spans="1:3" x14ac:dyDescent="0.3">
      <c r="A101" s="274" t="s">
        <v>286</v>
      </c>
      <c r="B101" s="193" t="s">
        <v>475</v>
      </c>
      <c r="C101" s="161"/>
    </row>
    <row r="102" spans="1:3" x14ac:dyDescent="0.3">
      <c r="A102" s="275" t="s">
        <v>287</v>
      </c>
      <c r="B102" s="193" t="s">
        <v>476</v>
      </c>
      <c r="C102" s="164"/>
    </row>
    <row r="104" spans="1:3" ht="15.6" x14ac:dyDescent="0.3">
      <c r="A104" s="227" t="s">
        <v>399</v>
      </c>
    </row>
    <row r="105" spans="1:3" ht="15.6" x14ac:dyDescent="0.3">
      <c r="A105" s="227" t="s">
        <v>400</v>
      </c>
    </row>
    <row r="106" spans="1:3" ht="24.6" customHeight="1" x14ac:dyDescent="0.3">
      <c r="B106" s="276"/>
      <c r="C106" s="15" t="s">
        <v>401</v>
      </c>
    </row>
    <row r="107" spans="1:3" x14ac:dyDescent="0.3">
      <c r="A107" s="277"/>
      <c r="B107" s="278"/>
      <c r="C107" s="246" t="s">
        <v>375</v>
      </c>
    </row>
    <row r="108" spans="1:3" ht="36" x14ac:dyDescent="0.3">
      <c r="A108" s="241" t="s">
        <v>402</v>
      </c>
      <c r="B108" s="193" t="s">
        <v>477</v>
      </c>
      <c r="C108" s="280" t="s">
        <v>421</v>
      </c>
    </row>
    <row r="109" spans="1:3" ht="60" x14ac:dyDescent="0.3">
      <c r="A109" s="241" t="s">
        <v>403</v>
      </c>
      <c r="B109" s="193" t="s">
        <v>478</v>
      </c>
      <c r="C109" s="280" t="s">
        <v>421</v>
      </c>
    </row>
    <row r="110" spans="1:3" ht="48" x14ac:dyDescent="0.3">
      <c r="A110" s="241" t="s">
        <v>404</v>
      </c>
      <c r="B110" s="193" t="s">
        <v>479</v>
      </c>
      <c r="C110" s="281" t="s">
        <v>421</v>
      </c>
    </row>
    <row r="111" spans="1:3" ht="18.600000000000001" customHeight="1" x14ac:dyDescent="0.3">
      <c r="B111" s="276"/>
      <c r="C111" s="15" t="s">
        <v>405</v>
      </c>
    </row>
    <row r="112" spans="1:3" ht="18.600000000000001" customHeight="1" x14ac:dyDescent="0.3">
      <c r="A112" s="277"/>
      <c r="B112" s="278"/>
      <c r="C112" s="246" t="s">
        <v>375</v>
      </c>
    </row>
    <row r="113" spans="1:8" ht="24" x14ac:dyDescent="0.3">
      <c r="A113" s="241" t="s">
        <v>406</v>
      </c>
      <c r="B113" s="193" t="s">
        <v>480</v>
      </c>
      <c r="C113" s="280" t="s">
        <v>421</v>
      </c>
    </row>
    <row r="114" spans="1:8" ht="36" x14ac:dyDescent="0.3">
      <c r="A114" s="241" t="s">
        <v>407</v>
      </c>
      <c r="B114" s="193" t="s">
        <v>481</v>
      </c>
      <c r="C114" s="280" t="s">
        <v>421</v>
      </c>
    </row>
    <row r="115" spans="1:8" ht="36" x14ac:dyDescent="0.3">
      <c r="A115" s="241" t="s">
        <v>408</v>
      </c>
      <c r="B115" s="193" t="s">
        <v>482</v>
      </c>
      <c r="C115" s="280" t="s">
        <v>421</v>
      </c>
    </row>
    <row r="117" spans="1:8" ht="15.6" x14ac:dyDescent="0.3">
      <c r="A117" s="227" t="s">
        <v>538</v>
      </c>
    </row>
    <row r="118" spans="1:8" ht="15" customHeight="1" x14ac:dyDescent="0.3">
      <c r="A118" s="230"/>
      <c r="C118" s="343" t="s">
        <v>409</v>
      </c>
      <c r="D118" s="347"/>
      <c r="E118" s="347"/>
      <c r="F118" s="347"/>
      <c r="G118" s="347"/>
      <c r="H118" s="344"/>
    </row>
    <row r="119" spans="1:8" ht="26.4" customHeight="1" x14ac:dyDescent="0.3">
      <c r="A119" s="230"/>
      <c r="C119" s="343" t="s">
        <v>410</v>
      </c>
      <c r="D119" s="344"/>
      <c r="E119" s="343" t="s">
        <v>411</v>
      </c>
      <c r="F119" s="344"/>
      <c r="G119" s="343" t="s">
        <v>412</v>
      </c>
      <c r="H119" s="344"/>
    </row>
    <row r="120" spans="1:8" x14ac:dyDescent="0.3">
      <c r="A120" s="230"/>
      <c r="C120" s="15" t="s">
        <v>413</v>
      </c>
      <c r="D120" s="15" t="s">
        <v>414</v>
      </c>
      <c r="E120" s="15" t="s">
        <v>413</v>
      </c>
      <c r="F120" s="15" t="s">
        <v>414</v>
      </c>
      <c r="G120" s="15" t="s">
        <v>413</v>
      </c>
      <c r="H120" s="15" t="s">
        <v>414</v>
      </c>
    </row>
    <row r="121" spans="1:8" x14ac:dyDescent="0.3">
      <c r="A121" s="230"/>
      <c r="C121" s="246" t="s">
        <v>375</v>
      </c>
      <c r="D121" s="246" t="s">
        <v>435</v>
      </c>
      <c r="E121" s="246" t="s">
        <v>464</v>
      </c>
      <c r="F121" s="246" t="s">
        <v>483</v>
      </c>
      <c r="G121" s="246" t="s">
        <v>484</v>
      </c>
      <c r="H121" s="246" t="s">
        <v>485</v>
      </c>
    </row>
    <row r="122" spans="1:8" x14ac:dyDescent="0.3">
      <c r="A122" s="261" t="s">
        <v>415</v>
      </c>
      <c r="B122" s="271"/>
      <c r="C122" s="35"/>
      <c r="D122" s="35"/>
      <c r="E122" s="35"/>
      <c r="F122" s="35"/>
      <c r="G122" s="35"/>
      <c r="H122" s="35"/>
    </row>
    <row r="123" spans="1:8" ht="24" x14ac:dyDescent="0.3">
      <c r="A123" s="241" t="s">
        <v>539</v>
      </c>
      <c r="B123" s="193" t="s">
        <v>486</v>
      </c>
      <c r="C123" s="282">
        <v>8984.9599999999991</v>
      </c>
      <c r="D123" s="282">
        <v>9.1730753090362035E-6</v>
      </c>
      <c r="E123" s="282">
        <v>8984.9599999999991</v>
      </c>
      <c r="F123" s="282">
        <v>9.1732201417974068E-6</v>
      </c>
      <c r="G123" s="282">
        <v>0</v>
      </c>
      <c r="H123" s="282">
        <v>0</v>
      </c>
    </row>
    <row r="124" spans="1:8" ht="24" x14ac:dyDescent="0.3">
      <c r="A124" s="241" t="s">
        <v>540</v>
      </c>
      <c r="B124" s="193" t="s">
        <v>487</v>
      </c>
      <c r="C124" s="282">
        <v>1398047.37</v>
      </c>
      <c r="D124" s="282">
        <v>1.4273178523454754E-3</v>
      </c>
      <c r="E124" s="282">
        <v>1398047.37</v>
      </c>
      <c r="F124" s="282">
        <v>1.4273403881231406E-3</v>
      </c>
      <c r="G124" s="282">
        <v>0</v>
      </c>
      <c r="H124" s="282">
        <v>0</v>
      </c>
    </row>
    <row r="125" spans="1:8" ht="24" x14ac:dyDescent="0.3">
      <c r="A125" s="241" t="s">
        <v>541</v>
      </c>
      <c r="B125" s="193" t="s">
        <v>488</v>
      </c>
      <c r="C125" s="282">
        <v>7194374.1299999999</v>
      </c>
      <c r="D125" s="282">
        <v>7.3450005003775007E-3</v>
      </c>
      <c r="E125" s="282">
        <v>7194374.1300000008</v>
      </c>
      <c r="F125" s="282">
        <v>7.3451164698498618E-3</v>
      </c>
      <c r="G125" s="282">
        <v>0</v>
      </c>
      <c r="H125" s="282">
        <v>0</v>
      </c>
    </row>
    <row r="126" spans="1:8" ht="24" x14ac:dyDescent="0.3">
      <c r="A126" s="241" t="s">
        <v>542</v>
      </c>
      <c r="B126" s="193" t="s">
        <v>489</v>
      </c>
      <c r="C126" s="282">
        <v>0</v>
      </c>
      <c r="D126" s="282">
        <v>0</v>
      </c>
      <c r="E126" s="282">
        <v>0</v>
      </c>
      <c r="F126" s="282">
        <v>0</v>
      </c>
      <c r="G126" s="282">
        <v>0</v>
      </c>
      <c r="H126" s="282">
        <v>0</v>
      </c>
    </row>
    <row r="127" spans="1:8" ht="24" x14ac:dyDescent="0.3">
      <c r="A127" s="241" t="s">
        <v>543</v>
      </c>
      <c r="B127" s="193" t="s">
        <v>490</v>
      </c>
      <c r="C127" s="282">
        <v>1430375.68</v>
      </c>
      <c r="D127" s="282">
        <v>1.4603230101028688E-3</v>
      </c>
      <c r="E127" s="282">
        <v>1430375.6800000002</v>
      </c>
      <c r="F127" s="282">
        <v>1.4603460669956423E-3</v>
      </c>
      <c r="G127" s="282">
        <v>0</v>
      </c>
      <c r="H127" s="282">
        <v>0</v>
      </c>
    </row>
    <row r="128" spans="1:8" ht="24" x14ac:dyDescent="0.3">
      <c r="A128" s="241" t="s">
        <v>544</v>
      </c>
      <c r="B128" s="193" t="s">
        <v>491</v>
      </c>
      <c r="C128" s="282">
        <v>1430375.68</v>
      </c>
      <c r="D128" s="282">
        <v>1.4603230101028688E-3</v>
      </c>
      <c r="E128" s="282">
        <v>1430375.6800000002</v>
      </c>
      <c r="F128" s="282">
        <v>1.4603460669956423E-3</v>
      </c>
      <c r="G128" s="282">
        <v>0</v>
      </c>
      <c r="H128" s="282">
        <v>0</v>
      </c>
    </row>
    <row r="129" spans="1:8" ht="24" x14ac:dyDescent="0.3">
      <c r="A129" s="279" t="s">
        <v>545</v>
      </c>
      <c r="B129" s="193" t="s">
        <v>492</v>
      </c>
      <c r="C129" s="282">
        <v>968030509.28468466</v>
      </c>
      <c r="D129" s="282">
        <v>0.98829786255176233</v>
      </c>
      <c r="E129" s="282">
        <v>968015044.41789162</v>
      </c>
      <c r="F129" s="282">
        <v>0.98829767778789401</v>
      </c>
      <c r="G129" s="282">
        <v>15464.866793000001</v>
      </c>
      <c r="H129" s="282">
        <v>1</v>
      </c>
    </row>
    <row r="130" spans="1:8" x14ac:dyDescent="0.3">
      <c r="A130" s="279" t="s">
        <v>416</v>
      </c>
      <c r="B130" s="193" t="s">
        <v>493</v>
      </c>
      <c r="C130" s="282">
        <v>979492667.10468459</v>
      </c>
      <c r="D130" s="282">
        <v>1</v>
      </c>
      <c r="E130" s="282">
        <v>979477202.23789155</v>
      </c>
      <c r="F130" s="282">
        <v>1</v>
      </c>
      <c r="G130" s="282">
        <v>15464.866793000001</v>
      </c>
      <c r="H130" s="282">
        <v>1.0000318958397936</v>
      </c>
    </row>
    <row r="132" spans="1:8" ht="15.6" x14ac:dyDescent="0.3">
      <c r="A132" s="227" t="s">
        <v>546</v>
      </c>
    </row>
    <row r="133" spans="1:8" ht="15" customHeight="1" x14ac:dyDescent="0.3">
      <c r="A133" s="230"/>
      <c r="C133" s="343" t="s">
        <v>409</v>
      </c>
      <c r="D133" s="347"/>
      <c r="E133" s="347"/>
      <c r="F133" s="347"/>
      <c r="G133" s="347"/>
      <c r="H133" s="344"/>
    </row>
    <row r="134" spans="1:8" ht="26.4" customHeight="1" x14ac:dyDescent="0.3">
      <c r="A134" s="230"/>
      <c r="C134" s="343" t="s">
        <v>417</v>
      </c>
      <c r="D134" s="344"/>
      <c r="E134" s="343" t="s">
        <v>411</v>
      </c>
      <c r="F134" s="344"/>
      <c r="G134" s="343" t="s">
        <v>412</v>
      </c>
      <c r="H134" s="344"/>
    </row>
    <row r="135" spans="1:8" x14ac:dyDescent="0.3">
      <c r="A135" s="230"/>
      <c r="C135" s="15" t="s">
        <v>413</v>
      </c>
      <c r="D135" s="15" t="s">
        <v>414</v>
      </c>
      <c r="E135" s="15" t="s">
        <v>413</v>
      </c>
      <c r="F135" s="15" t="s">
        <v>414</v>
      </c>
      <c r="G135" s="15" t="s">
        <v>413</v>
      </c>
      <c r="H135" s="15" t="s">
        <v>414</v>
      </c>
    </row>
    <row r="136" spans="1:8" x14ac:dyDescent="0.3">
      <c r="A136" s="230"/>
      <c r="C136" s="246" t="s">
        <v>375</v>
      </c>
      <c r="D136" s="246" t="s">
        <v>435</v>
      </c>
      <c r="E136" s="246" t="s">
        <v>464</v>
      </c>
      <c r="F136" s="246" t="s">
        <v>483</v>
      </c>
      <c r="G136" s="246" t="s">
        <v>484</v>
      </c>
      <c r="H136" s="246" t="s">
        <v>485</v>
      </c>
    </row>
    <row r="137" spans="1:8" x14ac:dyDescent="0.3">
      <c r="A137" s="261" t="s">
        <v>415</v>
      </c>
      <c r="B137" s="271"/>
      <c r="C137" s="35"/>
      <c r="D137" s="35"/>
      <c r="E137" s="35"/>
      <c r="F137" s="35"/>
      <c r="G137" s="35"/>
      <c r="H137" s="35"/>
    </row>
    <row r="138" spans="1:8" ht="24" x14ac:dyDescent="0.3">
      <c r="A138" s="241" t="s">
        <v>547</v>
      </c>
      <c r="B138" s="193" t="s">
        <v>494</v>
      </c>
      <c r="C138" s="282">
        <v>2.6954879999999997</v>
      </c>
      <c r="D138" s="282">
        <v>7.1362484414751214E-8</v>
      </c>
      <c r="E138" s="282">
        <v>2.6954879999999997</v>
      </c>
      <c r="F138" s="282">
        <v>7.1362484414751214E-8</v>
      </c>
      <c r="G138" s="282">
        <v>0</v>
      </c>
      <c r="H138" s="282">
        <v>0</v>
      </c>
    </row>
    <row r="139" spans="1:8" ht="24" x14ac:dyDescent="0.3">
      <c r="A139" s="241" t="s">
        <v>548</v>
      </c>
      <c r="B139" s="193" t="s">
        <v>495</v>
      </c>
      <c r="C139" s="282">
        <v>838.82842199999993</v>
      </c>
      <c r="D139" s="282">
        <v>2.2207808082108084E-5</v>
      </c>
      <c r="E139" s="282">
        <v>838.82842199999993</v>
      </c>
      <c r="F139" s="282">
        <v>2.2207808082108084E-5</v>
      </c>
      <c r="G139" s="282">
        <v>0</v>
      </c>
      <c r="H139" s="282">
        <v>0</v>
      </c>
    </row>
    <row r="140" spans="1:8" ht="24" x14ac:dyDescent="0.3">
      <c r="A140" s="241" t="s">
        <v>549</v>
      </c>
      <c r="B140" s="193" t="s">
        <v>496</v>
      </c>
      <c r="C140" s="282">
        <v>1202040.4023190003</v>
      </c>
      <c r="D140" s="282">
        <v>3.1823769750186588E-2</v>
      </c>
      <c r="E140" s="282">
        <v>1202040.4023190003</v>
      </c>
      <c r="F140" s="282">
        <v>3.1823769750186588E-2</v>
      </c>
      <c r="G140" s="282">
        <v>0</v>
      </c>
      <c r="H140" s="282">
        <v>0</v>
      </c>
    </row>
    <row r="141" spans="1:8" ht="24" x14ac:dyDescent="0.3">
      <c r="A141" s="241" t="s">
        <v>550</v>
      </c>
      <c r="B141" s="193" t="s">
        <v>497</v>
      </c>
      <c r="C141" s="282">
        <v>0</v>
      </c>
      <c r="D141" s="282">
        <v>0</v>
      </c>
      <c r="E141" s="282">
        <v>0</v>
      </c>
      <c r="F141" s="282">
        <v>0</v>
      </c>
      <c r="G141" s="282">
        <v>0</v>
      </c>
      <c r="H141" s="282">
        <v>0</v>
      </c>
    </row>
    <row r="142" spans="1:8" ht="24" x14ac:dyDescent="0.3">
      <c r="A142" s="241" t="s">
        <v>551</v>
      </c>
      <c r="B142" s="193" t="s">
        <v>498</v>
      </c>
      <c r="C142" s="282">
        <v>2110.637894</v>
      </c>
      <c r="D142" s="282">
        <v>5.5878699447283142E-5</v>
      </c>
      <c r="E142" s="282">
        <v>2110.637894</v>
      </c>
      <c r="F142" s="282">
        <v>5.5878699447283142E-5</v>
      </c>
      <c r="G142" s="282">
        <v>0</v>
      </c>
      <c r="H142" s="282">
        <v>0</v>
      </c>
    </row>
    <row r="143" spans="1:8" ht="24" x14ac:dyDescent="0.3">
      <c r="A143" s="241" t="s">
        <v>552</v>
      </c>
      <c r="B143" s="193" t="s">
        <v>499</v>
      </c>
      <c r="C143" s="282">
        <v>2130.0628419999998</v>
      </c>
      <c r="D143" s="282">
        <v>5.639297090718478E-5</v>
      </c>
      <c r="E143" s="282">
        <v>2130.0628419999998</v>
      </c>
      <c r="F143" s="282">
        <v>5.639297090718478E-5</v>
      </c>
      <c r="G143" s="282">
        <v>0</v>
      </c>
      <c r="H143" s="282">
        <v>0</v>
      </c>
    </row>
    <row r="144" spans="1:8" ht="24" x14ac:dyDescent="0.3">
      <c r="A144" s="279" t="s">
        <v>553</v>
      </c>
      <c r="B144" s="193" t="s">
        <v>500</v>
      </c>
      <c r="C144" s="282">
        <v>36564656.510293007</v>
      </c>
      <c r="D144" s="282">
        <v>0.96804167940889241</v>
      </c>
      <c r="E144" s="282">
        <v>36564656.510293007</v>
      </c>
      <c r="F144" s="282">
        <v>0.96804167940889241</v>
      </c>
      <c r="G144" s="282">
        <v>0</v>
      </c>
      <c r="H144" s="282">
        <v>0</v>
      </c>
    </row>
    <row r="145" spans="1:8" ht="24" x14ac:dyDescent="0.3">
      <c r="A145" s="279" t="s">
        <v>554</v>
      </c>
      <c r="B145" s="193" t="s">
        <v>501</v>
      </c>
      <c r="C145" s="282">
        <v>37771779.137258008</v>
      </c>
      <c r="D145" s="282">
        <v>1</v>
      </c>
      <c r="E145" s="282">
        <v>37771779.137258008</v>
      </c>
      <c r="F145" s="282">
        <v>1</v>
      </c>
      <c r="G145" s="282">
        <v>0</v>
      </c>
      <c r="H145" s="282">
        <v>0</v>
      </c>
    </row>
    <row r="147" spans="1:8" ht="15.6" x14ac:dyDescent="0.3">
      <c r="A147" s="227" t="s">
        <v>555</v>
      </c>
    </row>
    <row r="148" spans="1:8" ht="15" customHeight="1" x14ac:dyDescent="0.3">
      <c r="A148" s="230"/>
      <c r="C148" s="343" t="s">
        <v>418</v>
      </c>
      <c r="D148" s="347"/>
      <c r="E148" s="347"/>
      <c r="F148" s="347"/>
      <c r="G148" s="347"/>
      <c r="H148" s="344"/>
    </row>
    <row r="149" spans="1:8" ht="26.4" customHeight="1" x14ac:dyDescent="0.3">
      <c r="A149" s="230"/>
      <c r="C149" s="343" t="s">
        <v>417</v>
      </c>
      <c r="D149" s="344"/>
      <c r="E149" s="343" t="s">
        <v>411</v>
      </c>
      <c r="F149" s="344"/>
      <c r="G149" s="343" t="s">
        <v>412</v>
      </c>
      <c r="H149" s="344"/>
    </row>
    <row r="150" spans="1:8" x14ac:dyDescent="0.3">
      <c r="A150" s="230"/>
      <c r="C150" s="15" t="s">
        <v>413</v>
      </c>
      <c r="D150" s="15" t="s">
        <v>414</v>
      </c>
      <c r="E150" s="15" t="s">
        <v>413</v>
      </c>
      <c r="F150" s="15" t="s">
        <v>414</v>
      </c>
      <c r="G150" s="15" t="s">
        <v>413</v>
      </c>
      <c r="H150" s="15" t="s">
        <v>414</v>
      </c>
    </row>
    <row r="151" spans="1:8" x14ac:dyDescent="0.3">
      <c r="A151" s="230"/>
      <c r="C151" s="246" t="s">
        <v>375</v>
      </c>
      <c r="D151" s="246" t="s">
        <v>435</v>
      </c>
      <c r="E151" s="246" t="s">
        <v>464</v>
      </c>
      <c r="F151" s="246" t="s">
        <v>483</v>
      </c>
      <c r="G151" s="246" t="s">
        <v>484</v>
      </c>
      <c r="H151" s="246" t="s">
        <v>485</v>
      </c>
    </row>
    <row r="152" spans="1:8" x14ac:dyDescent="0.3">
      <c r="A152" s="261" t="s">
        <v>415</v>
      </c>
      <c r="B152" s="271"/>
      <c r="C152" s="35"/>
      <c r="D152" s="35"/>
      <c r="E152" s="35"/>
      <c r="F152" s="35"/>
      <c r="G152" s="35"/>
      <c r="H152" s="35"/>
    </row>
    <row r="153" spans="1:8" ht="36" x14ac:dyDescent="0.3">
      <c r="A153" s="241" t="s">
        <v>556</v>
      </c>
      <c r="B153" s="193" t="s">
        <v>502</v>
      </c>
      <c r="C153" s="282">
        <v>0</v>
      </c>
      <c r="D153" s="282">
        <v>0</v>
      </c>
      <c r="E153" s="282">
        <v>0</v>
      </c>
      <c r="F153" s="282">
        <v>0</v>
      </c>
      <c r="G153" s="282">
        <v>0</v>
      </c>
      <c r="H153" s="282">
        <v>0</v>
      </c>
    </row>
    <row r="154" spans="1:8" ht="36" x14ac:dyDescent="0.3">
      <c r="A154" s="241" t="s">
        <v>557</v>
      </c>
      <c r="B154" s="193" t="s">
        <v>503</v>
      </c>
      <c r="C154" s="282">
        <v>1819.6036319999998</v>
      </c>
      <c r="D154" s="282">
        <v>8.9959009720299497E-6</v>
      </c>
      <c r="E154" s="282">
        <v>1819.6036319999998</v>
      </c>
      <c r="F154" s="282">
        <v>8.9959009720299497E-6</v>
      </c>
      <c r="G154" s="282">
        <v>0</v>
      </c>
      <c r="H154" s="282">
        <v>0</v>
      </c>
    </row>
    <row r="155" spans="1:8" ht="36" x14ac:dyDescent="0.3">
      <c r="A155" s="241" t="s">
        <v>558</v>
      </c>
      <c r="B155" s="193" t="s">
        <v>504</v>
      </c>
      <c r="C155" s="282">
        <v>0</v>
      </c>
      <c r="D155" s="282">
        <v>0</v>
      </c>
      <c r="E155" s="282">
        <v>0</v>
      </c>
      <c r="F155" s="282">
        <v>0</v>
      </c>
      <c r="G155" s="282">
        <v>0</v>
      </c>
      <c r="H155" s="282">
        <v>0</v>
      </c>
    </row>
    <row r="156" spans="1:8" ht="36" x14ac:dyDescent="0.3">
      <c r="A156" s="241" t="s">
        <v>559</v>
      </c>
      <c r="B156" s="193" t="s">
        <v>505</v>
      </c>
      <c r="C156" s="282">
        <v>1054421.0640799997</v>
      </c>
      <c r="D156" s="282">
        <v>5.2129306121796769E-3</v>
      </c>
      <c r="E156" s="282">
        <v>1054421.0640799997</v>
      </c>
      <c r="F156" s="282">
        <v>5.2129306121796769E-3</v>
      </c>
      <c r="G156" s="282">
        <v>0</v>
      </c>
      <c r="H156" s="282">
        <v>0</v>
      </c>
    </row>
    <row r="157" spans="1:8" ht="36" x14ac:dyDescent="0.3">
      <c r="A157" s="241" t="s">
        <v>560</v>
      </c>
      <c r="B157" s="193" t="s">
        <v>506</v>
      </c>
      <c r="C157" s="282">
        <v>0</v>
      </c>
      <c r="D157" s="282">
        <v>0</v>
      </c>
      <c r="E157" s="282">
        <v>0</v>
      </c>
      <c r="F157" s="282">
        <v>0</v>
      </c>
      <c r="G157" s="282">
        <v>0</v>
      </c>
      <c r="H157" s="282">
        <v>0</v>
      </c>
    </row>
    <row r="158" spans="1:8" ht="36" x14ac:dyDescent="0.3">
      <c r="A158" s="241" t="s">
        <v>561</v>
      </c>
      <c r="B158" s="193" t="s">
        <v>507</v>
      </c>
      <c r="C158" s="282">
        <v>1510480.2753499998</v>
      </c>
      <c r="D158" s="282">
        <v>7.4676323669006228E-3</v>
      </c>
      <c r="E158" s="282">
        <v>1510480.2753499998</v>
      </c>
      <c r="F158" s="282">
        <v>7.4676323669006228E-3</v>
      </c>
      <c r="G158" s="282">
        <v>0</v>
      </c>
      <c r="H158" s="282">
        <v>0</v>
      </c>
    </row>
    <row r="159" spans="1:8" ht="24" x14ac:dyDescent="0.3">
      <c r="A159" s="279" t="s">
        <v>562</v>
      </c>
      <c r="B159" s="193" t="s">
        <v>508</v>
      </c>
      <c r="C159" s="282">
        <v>199703583.90550297</v>
      </c>
      <c r="D159" s="282">
        <v>0.98731044111994759</v>
      </c>
      <c r="E159" s="282">
        <v>199703583.90550297</v>
      </c>
      <c r="F159" s="282">
        <v>0.98731044111994759</v>
      </c>
      <c r="G159" s="282">
        <v>0</v>
      </c>
      <c r="H159" s="282">
        <v>0</v>
      </c>
    </row>
    <row r="160" spans="1:8" ht="24" x14ac:dyDescent="0.3">
      <c r="A160" s="279" t="s">
        <v>563</v>
      </c>
      <c r="B160" s="193" t="s">
        <v>509</v>
      </c>
      <c r="C160" s="282">
        <v>202270304.84856498</v>
      </c>
      <c r="D160" s="282">
        <v>1</v>
      </c>
      <c r="E160" s="282">
        <v>202270304.84856498</v>
      </c>
      <c r="F160" s="282">
        <v>1</v>
      </c>
      <c r="G160" s="282">
        <v>0</v>
      </c>
      <c r="H160" s="282">
        <v>0</v>
      </c>
    </row>
    <row r="162" spans="1:4" ht="15.6" x14ac:dyDescent="0.3">
      <c r="A162" s="227" t="s">
        <v>564</v>
      </c>
    </row>
    <row r="163" spans="1:4" x14ac:dyDescent="0.3">
      <c r="A163" s="230"/>
      <c r="C163" s="15" t="s">
        <v>413</v>
      </c>
      <c r="D163" s="15" t="s">
        <v>0</v>
      </c>
    </row>
    <row r="164" spans="1:4" x14ac:dyDescent="0.3">
      <c r="A164" s="230"/>
      <c r="C164" s="246" t="s">
        <v>375</v>
      </c>
      <c r="D164" s="246" t="s">
        <v>435</v>
      </c>
    </row>
    <row r="165" spans="1:4" x14ac:dyDescent="0.3">
      <c r="A165" s="261" t="s">
        <v>415</v>
      </c>
      <c r="B165" s="35"/>
      <c r="C165" s="35"/>
      <c r="D165" s="35"/>
    </row>
    <row r="166" spans="1:4" ht="36" x14ac:dyDescent="0.3">
      <c r="A166" s="241" t="s">
        <v>565</v>
      </c>
      <c r="B166" s="193" t="s">
        <v>510</v>
      </c>
      <c r="C166" s="282">
        <v>0</v>
      </c>
      <c r="D166" s="282">
        <v>0</v>
      </c>
    </row>
    <row r="167" spans="1:4" ht="36" x14ac:dyDescent="0.3">
      <c r="A167" s="241" t="s">
        <v>566</v>
      </c>
      <c r="B167" s="193" t="s">
        <v>511</v>
      </c>
      <c r="C167" s="282">
        <v>4622664.0600000005</v>
      </c>
      <c r="D167" s="282">
        <v>6.2514847719809547E-3</v>
      </c>
    </row>
    <row r="168" spans="1:4" ht="36" x14ac:dyDescent="0.3">
      <c r="A168" s="241" t="s">
        <v>567</v>
      </c>
      <c r="B168" s="193" t="s">
        <v>512</v>
      </c>
      <c r="C168" s="282">
        <v>13547.4</v>
      </c>
      <c r="D168" s="282">
        <v>1.832089974540239E-5</v>
      </c>
    </row>
    <row r="169" spans="1:4" ht="36" x14ac:dyDescent="0.3">
      <c r="A169" s="241" t="s">
        <v>568</v>
      </c>
      <c r="B169" s="193" t="s">
        <v>513</v>
      </c>
      <c r="C169" s="282">
        <v>4240334.32</v>
      </c>
      <c r="D169" s="282">
        <v>5.7344390778827688E-3</v>
      </c>
    </row>
    <row r="170" spans="1:4" ht="36" x14ac:dyDescent="0.3">
      <c r="A170" s="241" t="s">
        <v>569</v>
      </c>
      <c r="B170" s="193" t="s">
        <v>514</v>
      </c>
      <c r="C170" s="282">
        <v>252695.61</v>
      </c>
      <c r="D170" s="282">
        <v>3.417342764599334E-4</v>
      </c>
    </row>
    <row r="171" spans="1:4" ht="36" x14ac:dyDescent="0.3">
      <c r="A171" s="241" t="s">
        <v>570</v>
      </c>
      <c r="B171" s="193" t="s">
        <v>515</v>
      </c>
      <c r="C171" s="282">
        <v>266243.01</v>
      </c>
      <c r="D171" s="282">
        <v>3.6005517620533583E-4</v>
      </c>
    </row>
    <row r="172" spans="1:4" ht="24" x14ac:dyDescent="0.3">
      <c r="A172" s="279" t="s">
        <v>571</v>
      </c>
      <c r="B172" s="193" t="s">
        <v>516</v>
      </c>
      <c r="C172" s="282">
        <v>730055098.71886158</v>
      </c>
      <c r="D172" s="282">
        <v>0.98729396579772566</v>
      </c>
    </row>
    <row r="173" spans="1:4" ht="24" x14ac:dyDescent="0.3">
      <c r="A173" s="279" t="s">
        <v>572</v>
      </c>
      <c r="B173" s="193" t="s">
        <v>517</v>
      </c>
      <c r="C173" s="282">
        <v>739450583.11886156</v>
      </c>
      <c r="D173" s="282">
        <v>1</v>
      </c>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J24"/>
  <sheetViews>
    <sheetView showGridLines="0" topLeftCell="B17" zoomScaleNormal="100" workbookViewId="0">
      <selection activeCell="C23" sqref="C23"/>
    </sheetView>
  </sheetViews>
  <sheetFormatPr baseColWidth="10" defaultColWidth="11.5546875" defaultRowHeight="14.4" x14ac:dyDescent="0.3"/>
  <cols>
    <col min="1" max="1" width="60.6640625" customWidth="1"/>
    <col min="2" max="2" width="12.6640625" customWidth="1"/>
    <col min="3" max="8" width="20.6640625" customWidth="1"/>
  </cols>
  <sheetData>
    <row r="1" spans="1:3" ht="18" x14ac:dyDescent="0.35">
      <c r="A1" s="4" t="s">
        <v>579</v>
      </c>
    </row>
    <row r="2" spans="1:3" ht="18" x14ac:dyDescent="0.35">
      <c r="A2" s="4"/>
    </row>
    <row r="3" spans="1:3" x14ac:dyDescent="0.3">
      <c r="A3" s="219" t="s">
        <v>419</v>
      </c>
    </row>
    <row r="5" spans="1:3" x14ac:dyDescent="0.3">
      <c r="A5" s="219" t="s">
        <v>520</v>
      </c>
    </row>
    <row r="6" spans="1:3" x14ac:dyDescent="0.3">
      <c r="A6" s="69"/>
      <c r="B6" s="69"/>
      <c r="C6" s="46" t="s">
        <v>24</v>
      </c>
    </row>
    <row r="7" spans="1:3" x14ac:dyDescent="0.3">
      <c r="A7" s="69"/>
      <c r="B7" s="69"/>
      <c r="C7" s="10" t="s">
        <v>375</v>
      </c>
    </row>
    <row r="8" spans="1:3" ht="48" x14ac:dyDescent="0.3">
      <c r="A8" s="220" t="s">
        <v>573</v>
      </c>
      <c r="B8" s="221"/>
      <c r="C8" s="224"/>
    </row>
    <row r="9" spans="1:3" x14ac:dyDescent="0.3">
      <c r="A9" s="223" t="s">
        <v>15</v>
      </c>
      <c r="B9" s="10" t="s">
        <v>376</v>
      </c>
      <c r="C9" s="165">
        <v>3.8562595112538081E-2</v>
      </c>
    </row>
    <row r="10" spans="1:3" x14ac:dyDescent="0.3">
      <c r="A10" s="51" t="s">
        <v>16</v>
      </c>
      <c r="B10" s="10" t="s">
        <v>378</v>
      </c>
      <c r="C10" s="165">
        <v>5.1572305599702051E-2</v>
      </c>
    </row>
    <row r="11" spans="1:3" x14ac:dyDescent="0.3">
      <c r="A11" s="45"/>
      <c r="B11" s="45"/>
      <c r="C11" s="45"/>
    </row>
    <row r="12" spans="1:3" x14ac:dyDescent="0.3">
      <c r="A12" s="225" t="s">
        <v>21</v>
      </c>
      <c r="B12" s="45"/>
      <c r="C12" s="45"/>
    </row>
    <row r="13" spans="1:3" x14ac:dyDescent="0.3">
      <c r="A13" s="45"/>
      <c r="B13" s="45"/>
      <c r="C13" s="10" t="s">
        <v>375</v>
      </c>
    </row>
    <row r="14" spans="1:3" ht="36" x14ac:dyDescent="0.3">
      <c r="A14" s="226" t="s">
        <v>289</v>
      </c>
      <c r="B14" s="10" t="s">
        <v>379</v>
      </c>
      <c r="C14" s="145">
        <v>5.3958290322097327E-3</v>
      </c>
    </row>
    <row r="15" spans="1:3" ht="24" x14ac:dyDescent="0.3">
      <c r="A15" s="226" t="s">
        <v>290</v>
      </c>
      <c r="B15" s="10" t="s">
        <v>380</v>
      </c>
      <c r="C15" s="145">
        <v>0.44640478082474744</v>
      </c>
    </row>
    <row r="16" spans="1:3" x14ac:dyDescent="0.3">
      <c r="A16" s="226" t="s">
        <v>291</v>
      </c>
      <c r="B16" s="10" t="s">
        <v>382</v>
      </c>
      <c r="C16" s="145">
        <v>2.3249637189209728E-4</v>
      </c>
    </row>
    <row r="18" spans="1:10" ht="15.6" x14ac:dyDescent="0.3">
      <c r="A18" s="227" t="s">
        <v>20</v>
      </c>
    </row>
    <row r="19" spans="1:10" ht="15.6" x14ac:dyDescent="0.3">
      <c r="A19" s="227" t="s">
        <v>283</v>
      </c>
    </row>
    <row r="20" spans="1:10" ht="48" x14ac:dyDescent="0.3">
      <c r="A20" s="69"/>
      <c r="B20" s="228"/>
      <c r="C20" s="229" t="s">
        <v>5</v>
      </c>
      <c r="D20" s="229" t="s">
        <v>8</v>
      </c>
      <c r="E20" s="229" t="s">
        <v>9</v>
      </c>
      <c r="F20" s="229" t="s">
        <v>10</v>
      </c>
      <c r="G20" s="229" t="s">
        <v>11</v>
      </c>
      <c r="H20" s="229" t="s">
        <v>12</v>
      </c>
      <c r="I20" s="230"/>
      <c r="J20" s="230"/>
    </row>
    <row r="21" spans="1:10" x14ac:dyDescent="0.3">
      <c r="A21" s="231"/>
      <c r="B21" s="232"/>
      <c r="C21" s="10" t="s">
        <v>375</v>
      </c>
      <c r="D21" s="10" t="s">
        <v>435</v>
      </c>
      <c r="E21" s="10" t="s">
        <v>464</v>
      </c>
      <c r="F21" s="10" t="s">
        <v>483</v>
      </c>
      <c r="G21" s="10" t="s">
        <v>484</v>
      </c>
      <c r="H21" s="10" t="s">
        <v>485</v>
      </c>
      <c r="I21" s="230"/>
      <c r="J21" s="230"/>
    </row>
    <row r="22" spans="1:10" ht="48" x14ac:dyDescent="0.3">
      <c r="A22" s="226" t="s">
        <v>297</v>
      </c>
      <c r="B22" s="233"/>
      <c r="C22" s="234"/>
      <c r="D22" s="234"/>
      <c r="E22" s="234"/>
      <c r="F22" s="234"/>
      <c r="G22" s="234"/>
      <c r="H22" s="234"/>
      <c r="I22" s="2"/>
      <c r="J22" s="2"/>
    </row>
    <row r="23" spans="1:10" x14ac:dyDescent="0.3">
      <c r="A23" s="223" t="s">
        <v>15</v>
      </c>
      <c r="B23" s="10" t="s">
        <v>384</v>
      </c>
      <c r="C23" s="145">
        <v>3.4775178119417785E-2</v>
      </c>
      <c r="D23" s="145">
        <v>2.5460179470985979E-5</v>
      </c>
      <c r="E23" s="145"/>
      <c r="F23" s="145"/>
      <c r="G23" s="145"/>
      <c r="H23" s="145"/>
      <c r="I23" s="2"/>
      <c r="J23" s="2"/>
    </row>
    <row r="24" spans="1:10" x14ac:dyDescent="0.3">
      <c r="A24" s="223" t="s">
        <v>16</v>
      </c>
      <c r="B24" s="10" t="s">
        <v>385</v>
      </c>
      <c r="C24" s="145">
        <v>4.5078420745423509E-2</v>
      </c>
      <c r="D24" s="145">
        <v>3.0368405924799939E-5</v>
      </c>
      <c r="E24" s="145"/>
      <c r="F24" s="145"/>
      <c r="G24" s="145"/>
      <c r="H24" s="145"/>
      <c r="I24" s="2"/>
      <c r="J24" s="2"/>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E15"/>
  <sheetViews>
    <sheetView showGridLines="0" topLeftCell="C1" zoomScaleNormal="100" workbookViewId="0">
      <selection activeCell="C12" sqref="C12"/>
    </sheetView>
  </sheetViews>
  <sheetFormatPr baseColWidth="10" defaultColWidth="11.5546875" defaultRowHeight="14.4" x14ac:dyDescent="0.3"/>
  <cols>
    <col min="1" max="1" width="72" customWidth="1"/>
    <col min="2" max="2" width="12.6640625" customWidth="1"/>
    <col min="3" max="3" width="24.109375" customWidth="1"/>
  </cols>
  <sheetData>
    <row r="1" spans="1:5" ht="18" x14ac:dyDescent="0.35">
      <c r="A1" s="4" t="s">
        <v>577</v>
      </c>
    </row>
    <row r="2" spans="1:5" ht="18" x14ac:dyDescent="0.35">
      <c r="A2" s="4"/>
    </row>
    <row r="3" spans="1:5" x14ac:dyDescent="0.3">
      <c r="A3" s="348" t="s">
        <v>420</v>
      </c>
      <c r="B3" s="348"/>
      <c r="C3" s="348"/>
      <c r="D3" s="348"/>
      <c r="E3" s="348"/>
    </row>
    <row r="4" spans="1:5" x14ac:dyDescent="0.3">
      <c r="A4" s="217"/>
      <c r="B4" s="217"/>
      <c r="C4" s="217"/>
      <c r="D4" s="217"/>
      <c r="E4" s="217"/>
    </row>
    <row r="5" spans="1:5" x14ac:dyDescent="0.3">
      <c r="A5" s="348" t="s">
        <v>22</v>
      </c>
      <c r="B5" s="349"/>
      <c r="C5" s="349"/>
      <c r="D5" s="349"/>
      <c r="E5" s="349"/>
    </row>
    <row r="6" spans="1:5" x14ac:dyDescent="0.3">
      <c r="A6" s="218"/>
      <c r="B6" s="218"/>
      <c r="C6" s="218"/>
    </row>
    <row r="7" spans="1:5" x14ac:dyDescent="0.3">
      <c r="A7" s="219" t="s">
        <v>520</v>
      </c>
      <c r="B7" s="218"/>
      <c r="C7" s="218"/>
    </row>
    <row r="8" spans="1:5" x14ac:dyDescent="0.3">
      <c r="A8" s="350"/>
      <c r="B8" s="350"/>
      <c r="C8" s="46" t="s">
        <v>0</v>
      </c>
    </row>
    <row r="9" spans="1:5" x14ac:dyDescent="0.3">
      <c r="A9" s="350"/>
      <c r="B9" s="350"/>
      <c r="C9" s="10" t="s">
        <v>375</v>
      </c>
    </row>
    <row r="10" spans="1:5" ht="36" x14ac:dyDescent="0.3">
      <c r="A10" s="220" t="s">
        <v>573</v>
      </c>
      <c r="B10" s="221"/>
      <c r="C10" s="222"/>
    </row>
    <row r="11" spans="1:5" x14ac:dyDescent="0.3">
      <c r="A11" s="223" t="s">
        <v>15</v>
      </c>
      <c r="B11" s="10" t="s">
        <v>376</v>
      </c>
      <c r="C11" s="165">
        <v>0.04</v>
      </c>
    </row>
    <row r="12" spans="1:5" x14ac:dyDescent="0.3">
      <c r="A12" s="51" t="s">
        <v>16</v>
      </c>
      <c r="B12" s="10" t="s">
        <v>378</v>
      </c>
      <c r="C12" s="165">
        <v>0.05</v>
      </c>
    </row>
    <row r="13" spans="1:5" ht="36" x14ac:dyDescent="0.3">
      <c r="A13" s="220" t="s">
        <v>17</v>
      </c>
      <c r="B13" s="10" t="s">
        <v>379</v>
      </c>
      <c r="C13" s="165">
        <v>0.71</v>
      </c>
    </row>
    <row r="15" spans="1:5" ht="142.19999999999999" customHeight="1" x14ac:dyDescent="0.3">
      <c r="A15" s="351" t="s">
        <v>574</v>
      </c>
      <c r="B15" s="352"/>
      <c r="C15" s="352"/>
      <c r="D15" s="352"/>
      <c r="E15" s="352"/>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C96"/>
  <sheetViews>
    <sheetView showGridLines="0" topLeftCell="A81" zoomScaleNormal="100" workbookViewId="0">
      <selection activeCell="A103" sqref="A103"/>
    </sheetView>
  </sheetViews>
  <sheetFormatPr baseColWidth="10" defaultColWidth="11.44140625" defaultRowHeight="14.4" x14ac:dyDescent="0.3"/>
  <cols>
    <col min="1" max="1" width="85.6640625" customWidth="1"/>
    <col min="2" max="2" width="24" style="190" customWidth="1"/>
    <col min="3" max="3" width="19.6640625" customWidth="1"/>
  </cols>
  <sheetData>
    <row r="1" spans="1:3" ht="18" x14ac:dyDescent="0.35">
      <c r="A1" s="4" t="s">
        <v>23</v>
      </c>
    </row>
    <row r="2" spans="1:3" ht="18" x14ac:dyDescent="0.35">
      <c r="A2" s="4"/>
    </row>
    <row r="3" spans="1:3" x14ac:dyDescent="0.3">
      <c r="A3" s="191"/>
      <c r="B3" s="192"/>
      <c r="C3" s="15" t="s">
        <v>24</v>
      </c>
    </row>
    <row r="4" spans="1:3" x14ac:dyDescent="0.3">
      <c r="A4" s="191"/>
      <c r="B4" s="192"/>
      <c r="C4" s="286" t="s">
        <v>375</v>
      </c>
    </row>
    <row r="5" spans="1:3" x14ac:dyDescent="0.3">
      <c r="A5" s="194" t="s">
        <v>25</v>
      </c>
      <c r="B5" s="195"/>
      <c r="C5" s="337"/>
    </row>
    <row r="6" spans="1:3" x14ac:dyDescent="0.3">
      <c r="A6" s="196" t="s">
        <v>26</v>
      </c>
      <c r="B6" s="197"/>
      <c r="C6" s="31"/>
    </row>
    <row r="7" spans="1:3" ht="24" x14ac:dyDescent="0.3">
      <c r="A7" s="198" t="s">
        <v>361</v>
      </c>
      <c r="B7" s="199"/>
      <c r="C7" s="31"/>
    </row>
    <row r="8" spans="1:3" ht="24" x14ac:dyDescent="0.3">
      <c r="A8" s="200" t="s">
        <v>362</v>
      </c>
      <c r="B8" s="199"/>
      <c r="C8" s="31"/>
    </row>
    <row r="9" spans="1:3" x14ac:dyDescent="0.3">
      <c r="A9" s="201" t="s">
        <v>365</v>
      </c>
      <c r="B9" s="14" t="s">
        <v>376</v>
      </c>
      <c r="C9" s="338"/>
    </row>
    <row r="10" spans="1:3" x14ac:dyDescent="0.3">
      <c r="A10" s="201" t="s">
        <v>366</v>
      </c>
      <c r="B10" s="14" t="s">
        <v>378</v>
      </c>
      <c r="C10" s="338"/>
    </row>
    <row r="11" spans="1:3" ht="24" x14ac:dyDescent="0.3">
      <c r="A11" s="200" t="s">
        <v>363</v>
      </c>
      <c r="B11" s="199"/>
      <c r="C11" s="31"/>
    </row>
    <row r="12" spans="1:3" x14ac:dyDescent="0.3">
      <c r="A12" s="201" t="s">
        <v>365</v>
      </c>
      <c r="B12" s="289" t="s">
        <v>379</v>
      </c>
      <c r="C12" s="339"/>
    </row>
    <row r="13" spans="1:3" x14ac:dyDescent="0.3">
      <c r="A13" s="201" t="s">
        <v>366</v>
      </c>
      <c r="B13" s="14" t="s">
        <v>380</v>
      </c>
      <c r="C13" s="339"/>
    </row>
    <row r="14" spans="1:3" x14ac:dyDescent="0.3">
      <c r="A14" s="200" t="s">
        <v>364</v>
      </c>
      <c r="B14" s="199"/>
      <c r="C14" s="340"/>
    </row>
    <row r="15" spans="1:3" x14ac:dyDescent="0.3">
      <c r="A15" s="201" t="s">
        <v>365</v>
      </c>
      <c r="B15" s="14" t="s">
        <v>382</v>
      </c>
      <c r="C15" s="339">
        <v>1364829348.8696201</v>
      </c>
    </row>
    <row r="16" spans="1:3" x14ac:dyDescent="0.3">
      <c r="A16" s="201" t="s">
        <v>366</v>
      </c>
      <c r="B16" s="203" t="s">
        <v>384</v>
      </c>
      <c r="C16" s="339"/>
    </row>
    <row r="17" spans="1:3" x14ac:dyDescent="0.3">
      <c r="A17" s="196" t="s">
        <v>27</v>
      </c>
      <c r="B17" s="204"/>
      <c r="C17" s="31"/>
    </row>
    <row r="18" spans="1:3" ht="24" x14ac:dyDescent="0.3">
      <c r="A18" s="198" t="s">
        <v>344</v>
      </c>
      <c r="B18" s="205"/>
      <c r="C18" s="31"/>
    </row>
    <row r="19" spans="1:3" x14ac:dyDescent="0.3">
      <c r="A19" s="200" t="s">
        <v>333</v>
      </c>
      <c r="B19" s="202" t="s">
        <v>385</v>
      </c>
      <c r="C19" s="339">
        <v>1.7857142857142857E-3</v>
      </c>
    </row>
    <row r="20" spans="1:3" x14ac:dyDescent="0.3">
      <c r="A20" s="200" t="s">
        <v>345</v>
      </c>
      <c r="B20" s="202" t="s">
        <v>386</v>
      </c>
      <c r="C20" s="339"/>
    </row>
    <row r="21" spans="1:3" x14ac:dyDescent="0.3">
      <c r="A21" s="200" t="s">
        <v>346</v>
      </c>
      <c r="B21" s="202" t="s">
        <v>387</v>
      </c>
      <c r="C21" s="339">
        <v>15000</v>
      </c>
    </row>
    <row r="22" spans="1:3" x14ac:dyDescent="0.3">
      <c r="A22" s="200" t="s">
        <v>347</v>
      </c>
      <c r="B22" s="202" t="s">
        <v>388</v>
      </c>
      <c r="C22" s="339"/>
    </row>
    <row r="23" spans="1:3" x14ac:dyDescent="0.3">
      <c r="A23" s="206" t="s">
        <v>28</v>
      </c>
      <c r="B23" s="202" t="s">
        <v>389</v>
      </c>
      <c r="C23" s="339">
        <v>12</v>
      </c>
    </row>
    <row r="24" spans="1:3" ht="24" x14ac:dyDescent="0.3">
      <c r="A24" s="196" t="s">
        <v>29</v>
      </c>
      <c r="B24" s="207"/>
      <c r="C24" s="31"/>
    </row>
    <row r="25" spans="1:3" ht="36" x14ac:dyDescent="0.3">
      <c r="A25" s="198" t="s">
        <v>30</v>
      </c>
      <c r="B25" s="208"/>
      <c r="C25" s="31"/>
    </row>
    <row r="26" spans="1:3" x14ac:dyDescent="0.3">
      <c r="A26" s="200" t="s">
        <v>359</v>
      </c>
      <c r="B26" s="290" t="s">
        <v>390</v>
      </c>
      <c r="C26" s="339">
        <v>111</v>
      </c>
    </row>
    <row r="27" spans="1:3" x14ac:dyDescent="0.3">
      <c r="A27" s="200" t="s">
        <v>360</v>
      </c>
      <c r="B27" s="209" t="s">
        <v>391</v>
      </c>
      <c r="C27" s="339">
        <v>239571579.22999999</v>
      </c>
    </row>
    <row r="28" spans="1:3" ht="24" x14ac:dyDescent="0.3">
      <c r="A28" s="200" t="s">
        <v>348</v>
      </c>
      <c r="B28" s="209" t="s">
        <v>392</v>
      </c>
      <c r="C28" s="339">
        <v>0.24</v>
      </c>
    </row>
    <row r="29" spans="1:3" ht="24" x14ac:dyDescent="0.3">
      <c r="A29" s="198" t="s">
        <v>31</v>
      </c>
      <c r="B29" s="208"/>
      <c r="C29" s="31"/>
    </row>
    <row r="30" spans="1:3" x14ac:dyDescent="0.3">
      <c r="A30" s="200" t="s">
        <v>32</v>
      </c>
      <c r="B30" s="209" t="s">
        <v>393</v>
      </c>
      <c r="C30" s="338"/>
    </row>
    <row r="31" spans="1:3" x14ac:dyDescent="0.3">
      <c r="A31" s="200" t="s">
        <v>33</v>
      </c>
      <c r="B31" s="209" t="s">
        <v>394</v>
      </c>
      <c r="C31" s="338"/>
    </row>
    <row r="32" spans="1:3" x14ac:dyDescent="0.3">
      <c r="A32" s="200" t="s">
        <v>34</v>
      </c>
      <c r="B32" s="209" t="s">
        <v>436</v>
      </c>
      <c r="C32" s="338"/>
    </row>
    <row r="33" spans="1:3" x14ac:dyDescent="0.3">
      <c r="A33" s="200" t="s">
        <v>35</v>
      </c>
      <c r="B33" s="209" t="s">
        <v>437</v>
      </c>
      <c r="C33" s="338"/>
    </row>
    <row r="34" spans="1:3" x14ac:dyDescent="0.3">
      <c r="A34" s="200" t="s">
        <v>36</v>
      </c>
      <c r="B34" s="209" t="s">
        <v>438</v>
      </c>
      <c r="C34" s="338"/>
    </row>
    <row r="35" spans="1:3" x14ac:dyDescent="0.3">
      <c r="A35" s="200" t="s">
        <v>37</v>
      </c>
      <c r="B35" s="209" t="s">
        <v>439</v>
      </c>
      <c r="C35" s="338"/>
    </row>
    <row r="36" spans="1:3" x14ac:dyDescent="0.3">
      <c r="A36" s="200" t="s">
        <v>310</v>
      </c>
      <c r="B36" s="209" t="s">
        <v>440</v>
      </c>
      <c r="C36" s="338"/>
    </row>
    <row r="37" spans="1:3" x14ac:dyDescent="0.3">
      <c r="A37" s="200" t="s">
        <v>38</v>
      </c>
      <c r="B37" s="209" t="s">
        <v>441</v>
      </c>
      <c r="C37" s="338"/>
    </row>
    <row r="38" spans="1:3" x14ac:dyDescent="0.3">
      <c r="A38" s="200" t="s">
        <v>334</v>
      </c>
      <c r="B38" s="209" t="s">
        <v>442</v>
      </c>
      <c r="C38" s="338"/>
    </row>
    <row r="39" spans="1:3" x14ac:dyDescent="0.3">
      <c r="A39" s="200" t="s">
        <v>335</v>
      </c>
      <c r="B39" s="209" t="s">
        <v>443</v>
      </c>
      <c r="C39" s="338"/>
    </row>
    <row r="40" spans="1:3" x14ac:dyDescent="0.3">
      <c r="A40" s="200" t="s">
        <v>336</v>
      </c>
      <c r="B40" s="209" t="s">
        <v>444</v>
      </c>
      <c r="C40" s="338"/>
    </row>
    <row r="41" spans="1:3" x14ac:dyDescent="0.3">
      <c r="A41" s="200" t="s">
        <v>337</v>
      </c>
      <c r="B41" s="209" t="s">
        <v>445</v>
      </c>
      <c r="C41" s="338"/>
    </row>
    <row r="42" spans="1:3" x14ac:dyDescent="0.3">
      <c r="A42" s="200" t="s">
        <v>338</v>
      </c>
      <c r="B42" s="209" t="s">
        <v>446</v>
      </c>
      <c r="C42" s="338"/>
    </row>
    <row r="43" spans="1:3" x14ac:dyDescent="0.3">
      <c r="A43" s="200" t="s">
        <v>339</v>
      </c>
      <c r="B43" s="209" t="s">
        <v>447</v>
      </c>
      <c r="C43" s="338"/>
    </row>
    <row r="44" spans="1:3" x14ac:dyDescent="0.3">
      <c r="A44" s="200" t="s">
        <v>340</v>
      </c>
      <c r="B44" s="209" t="s">
        <v>448</v>
      </c>
      <c r="C44" s="338"/>
    </row>
    <row r="45" spans="1:3" x14ac:dyDescent="0.3">
      <c r="A45" s="210" t="s">
        <v>341</v>
      </c>
      <c r="B45" s="209" t="s">
        <v>449</v>
      </c>
      <c r="C45" s="338"/>
    </row>
    <row r="46" spans="1:3" ht="24" x14ac:dyDescent="0.3">
      <c r="A46" s="196" t="s">
        <v>575</v>
      </c>
      <c r="B46" s="207"/>
      <c r="C46" s="31"/>
    </row>
    <row r="47" spans="1:3" ht="24" x14ac:dyDescent="0.3">
      <c r="A47" s="198" t="s">
        <v>357</v>
      </c>
      <c r="B47" s="199"/>
      <c r="C47" s="31"/>
    </row>
    <row r="48" spans="1:3" x14ac:dyDescent="0.3">
      <c r="A48" s="200" t="s">
        <v>355</v>
      </c>
      <c r="B48" s="209" t="s">
        <v>450</v>
      </c>
      <c r="C48" s="339">
        <v>2.5723397795581707E-2</v>
      </c>
    </row>
    <row r="49" spans="1:3" x14ac:dyDescent="0.3">
      <c r="A49" s="211" t="s">
        <v>356</v>
      </c>
      <c r="B49" s="209" t="s">
        <v>451</v>
      </c>
      <c r="C49" s="339">
        <v>0</v>
      </c>
    </row>
    <row r="50" spans="1:3" x14ac:dyDescent="0.3">
      <c r="A50" s="211" t="s">
        <v>369</v>
      </c>
      <c r="B50" s="209" t="s">
        <v>452</v>
      </c>
      <c r="C50" s="339">
        <v>1.8611456481030821E-2</v>
      </c>
    </row>
    <row r="51" spans="1:3" x14ac:dyDescent="0.3">
      <c r="A51" s="198" t="s">
        <v>343</v>
      </c>
      <c r="B51" s="209" t="s">
        <v>453</v>
      </c>
      <c r="C51" s="339">
        <v>7.0868973033409565E-3</v>
      </c>
    </row>
    <row r="52" spans="1:3" ht="24" x14ac:dyDescent="0.3">
      <c r="A52" s="198" t="s">
        <v>358</v>
      </c>
      <c r="B52" s="212"/>
      <c r="C52" s="31"/>
    </row>
    <row r="53" spans="1:3" x14ac:dyDescent="0.3">
      <c r="A53" s="200" t="s">
        <v>353</v>
      </c>
      <c r="B53" s="209" t="s">
        <v>454</v>
      </c>
      <c r="C53" s="339">
        <v>2030</v>
      </c>
    </row>
    <row r="54" spans="1:3" x14ac:dyDescent="0.3">
      <c r="A54" s="206" t="s">
        <v>354</v>
      </c>
      <c r="B54" s="213" t="s">
        <v>455</v>
      </c>
      <c r="C54" s="339">
        <v>2030</v>
      </c>
    </row>
    <row r="55" spans="1:3" ht="24" x14ac:dyDescent="0.3">
      <c r="A55" s="196" t="s">
        <v>39</v>
      </c>
      <c r="B55" s="207"/>
      <c r="C55" s="31"/>
    </row>
    <row r="56" spans="1:3" ht="60" x14ac:dyDescent="0.3">
      <c r="A56" s="198" t="s">
        <v>40</v>
      </c>
      <c r="B56" s="208"/>
      <c r="C56" s="31"/>
    </row>
    <row r="57" spans="1:3" x14ac:dyDescent="0.3">
      <c r="A57" s="200" t="s">
        <v>349</v>
      </c>
      <c r="B57" s="209" t="s">
        <v>456</v>
      </c>
      <c r="C57" s="339">
        <v>135969.6708434535</v>
      </c>
    </row>
    <row r="58" spans="1:3" x14ac:dyDescent="0.3">
      <c r="A58" s="200" t="s">
        <v>308</v>
      </c>
      <c r="B58" s="209" t="s">
        <v>457</v>
      </c>
      <c r="C58" s="339" t="s">
        <v>592</v>
      </c>
    </row>
    <row r="59" spans="1:3" ht="24" x14ac:dyDescent="0.3">
      <c r="A59" s="200" t="s">
        <v>41</v>
      </c>
      <c r="B59" s="209" t="s">
        <v>458</v>
      </c>
      <c r="C59" s="339">
        <v>481155840.58457255</v>
      </c>
    </row>
    <row r="60" spans="1:3" ht="24" x14ac:dyDescent="0.3">
      <c r="A60" s="200" t="s">
        <v>42</v>
      </c>
      <c r="B60" s="209" t="s">
        <v>459</v>
      </c>
      <c r="C60" s="339">
        <v>0.35253919545551665</v>
      </c>
    </row>
    <row r="61" spans="1:3" ht="24" x14ac:dyDescent="0.3">
      <c r="A61" s="200" t="s">
        <v>350</v>
      </c>
      <c r="B61" s="209" t="s">
        <v>460</v>
      </c>
      <c r="C61" s="339"/>
    </row>
    <row r="62" spans="1:3" ht="24" x14ac:dyDescent="0.3">
      <c r="A62" s="200" t="s">
        <v>351</v>
      </c>
      <c r="B62" s="209" t="s">
        <v>461</v>
      </c>
      <c r="C62" s="339"/>
    </row>
    <row r="63" spans="1:3" ht="24" x14ac:dyDescent="0.3">
      <c r="A63" s="200" t="s">
        <v>352</v>
      </c>
      <c r="B63" s="209" t="s">
        <v>462</v>
      </c>
      <c r="C63" s="339"/>
    </row>
    <row r="64" spans="1:3" ht="36" x14ac:dyDescent="0.3">
      <c r="A64" s="198" t="s">
        <v>43</v>
      </c>
      <c r="B64" s="208"/>
      <c r="C64" s="31"/>
    </row>
    <row r="65" spans="1:3" x14ac:dyDescent="0.3">
      <c r="A65" s="200" t="s">
        <v>44</v>
      </c>
      <c r="B65" s="202" t="s">
        <v>463</v>
      </c>
      <c r="C65" s="339" t="s">
        <v>421</v>
      </c>
    </row>
    <row r="66" spans="1:3" ht="24" x14ac:dyDescent="0.3">
      <c r="A66" s="198" t="s">
        <v>45</v>
      </c>
      <c r="B66" s="208"/>
      <c r="C66" s="31"/>
    </row>
    <row r="67" spans="1:3" x14ac:dyDescent="0.3">
      <c r="A67" s="200" t="s">
        <v>342</v>
      </c>
      <c r="B67" s="202" t="s">
        <v>465</v>
      </c>
      <c r="C67" s="339">
        <v>0.79886328557707165</v>
      </c>
    </row>
    <row r="68" spans="1:3" x14ac:dyDescent="0.3">
      <c r="A68" s="198" t="s">
        <v>46</v>
      </c>
      <c r="B68" s="208"/>
      <c r="C68" s="31"/>
    </row>
    <row r="69" spans="1:3" x14ac:dyDescent="0.3">
      <c r="A69" s="200" t="s">
        <v>47</v>
      </c>
      <c r="B69" s="209" t="s">
        <v>466</v>
      </c>
      <c r="C69" s="339">
        <v>2050</v>
      </c>
    </row>
    <row r="70" spans="1:3" ht="36" x14ac:dyDescent="0.3">
      <c r="A70" s="198" t="s">
        <v>270</v>
      </c>
      <c r="B70" s="208"/>
      <c r="C70" s="31"/>
    </row>
    <row r="71" spans="1:3" ht="24" x14ac:dyDescent="0.3">
      <c r="A71" s="200" t="s">
        <v>271</v>
      </c>
      <c r="B71" s="209" t="s">
        <v>467</v>
      </c>
      <c r="C71" s="339" t="s">
        <v>593</v>
      </c>
    </row>
    <row r="72" spans="1:3" ht="156" x14ac:dyDescent="0.3">
      <c r="A72" s="200" t="s">
        <v>272</v>
      </c>
      <c r="B72" s="209" t="s">
        <v>468</v>
      </c>
      <c r="C72" s="339" t="s">
        <v>594</v>
      </c>
    </row>
    <row r="73" spans="1:3" x14ac:dyDescent="0.3">
      <c r="A73" s="200" t="s">
        <v>273</v>
      </c>
      <c r="B73" s="209" t="s">
        <v>469</v>
      </c>
      <c r="C73" s="339" t="s">
        <v>595</v>
      </c>
    </row>
    <row r="74" spans="1:3" ht="24" x14ac:dyDescent="0.3">
      <c r="A74" s="200" t="s">
        <v>274</v>
      </c>
      <c r="B74" s="209" t="s">
        <v>470</v>
      </c>
      <c r="C74" s="339" t="s">
        <v>582</v>
      </c>
    </row>
    <row r="75" spans="1:3" ht="120" x14ac:dyDescent="0.3">
      <c r="A75" s="200" t="s">
        <v>275</v>
      </c>
      <c r="B75" s="209" t="s">
        <v>471</v>
      </c>
      <c r="C75" s="339" t="s">
        <v>583</v>
      </c>
    </row>
    <row r="76" spans="1:3" x14ac:dyDescent="0.3">
      <c r="A76" s="200" t="s">
        <v>276</v>
      </c>
      <c r="B76" s="209" t="s">
        <v>472</v>
      </c>
      <c r="C76" s="341" t="s">
        <v>584</v>
      </c>
    </row>
    <row r="77" spans="1:3" ht="24" x14ac:dyDescent="0.3">
      <c r="A77" s="200" t="s">
        <v>277</v>
      </c>
      <c r="B77" s="209" t="s">
        <v>473</v>
      </c>
      <c r="C77" s="339"/>
    </row>
    <row r="78" spans="1:3" x14ac:dyDescent="0.3">
      <c r="A78" s="200" t="s">
        <v>278</v>
      </c>
      <c r="B78" s="209" t="s">
        <v>474</v>
      </c>
      <c r="C78" s="339"/>
    </row>
    <row r="79" spans="1:3" x14ac:dyDescent="0.3">
      <c r="A79" s="200" t="s">
        <v>279</v>
      </c>
      <c r="B79" s="209" t="s">
        <v>475</v>
      </c>
      <c r="C79" s="339"/>
    </row>
    <row r="80" spans="1:3" ht="24" x14ac:dyDescent="0.3">
      <c r="A80" s="200" t="s">
        <v>280</v>
      </c>
      <c r="B80" s="209" t="s">
        <v>476</v>
      </c>
      <c r="C80" s="339"/>
    </row>
    <row r="81" spans="1:3" x14ac:dyDescent="0.3">
      <c r="A81" s="200" t="s">
        <v>281</v>
      </c>
      <c r="B81" s="209" t="s">
        <v>477</v>
      </c>
      <c r="C81" s="339"/>
    </row>
    <row r="82" spans="1:3" x14ac:dyDescent="0.3">
      <c r="A82" s="200" t="s">
        <v>282</v>
      </c>
      <c r="B82" s="209" t="s">
        <v>478</v>
      </c>
      <c r="C82" s="339"/>
    </row>
    <row r="83" spans="1:3" x14ac:dyDescent="0.3">
      <c r="A83" s="196" t="s">
        <v>49</v>
      </c>
      <c r="B83" s="207"/>
      <c r="C83" s="31"/>
    </row>
    <row r="84" spans="1:3" ht="24" x14ac:dyDescent="0.3">
      <c r="A84" s="198" t="s">
        <v>50</v>
      </c>
      <c r="B84" s="208"/>
      <c r="C84" s="31"/>
    </row>
    <row r="85" spans="1:3" x14ac:dyDescent="0.3">
      <c r="A85" s="200" t="s">
        <v>51</v>
      </c>
      <c r="B85" s="209" t="s">
        <v>479</v>
      </c>
      <c r="C85" s="339" t="s">
        <v>596</v>
      </c>
    </row>
    <row r="86" spans="1:3" ht="60" x14ac:dyDescent="0.3">
      <c r="A86" s="200" t="s">
        <v>309</v>
      </c>
      <c r="B86" s="209" t="s">
        <v>480</v>
      </c>
      <c r="C86" s="339" t="s">
        <v>597</v>
      </c>
    </row>
    <row r="87" spans="1:3" x14ac:dyDescent="0.3">
      <c r="A87" s="200" t="s">
        <v>48</v>
      </c>
      <c r="B87" s="209" t="s">
        <v>481</v>
      </c>
      <c r="C87" s="339" t="s">
        <v>598</v>
      </c>
    </row>
    <row r="88" spans="1:3" x14ac:dyDescent="0.3">
      <c r="A88" s="200" t="s">
        <v>52</v>
      </c>
      <c r="B88" s="209" t="s">
        <v>482</v>
      </c>
      <c r="C88" s="339">
        <v>1090000000</v>
      </c>
    </row>
    <row r="89" spans="1:3" x14ac:dyDescent="0.3">
      <c r="A89" s="201" t="s">
        <v>53</v>
      </c>
      <c r="B89" s="209" t="s">
        <v>486</v>
      </c>
      <c r="C89" s="339">
        <v>0</v>
      </c>
    </row>
    <row r="90" spans="1:3" x14ac:dyDescent="0.3">
      <c r="A90" s="200" t="s">
        <v>54</v>
      </c>
      <c r="B90" s="209" t="s">
        <v>487</v>
      </c>
      <c r="C90" s="339">
        <v>0.79863464315356392</v>
      </c>
    </row>
    <row r="91" spans="1:3" x14ac:dyDescent="0.3">
      <c r="A91" s="214" t="s">
        <v>55</v>
      </c>
      <c r="B91" s="209" t="s">
        <v>488</v>
      </c>
      <c r="C91" s="339">
        <v>0</v>
      </c>
    </row>
    <row r="94" spans="1:3" x14ac:dyDescent="0.3">
      <c r="A94" s="215" t="s">
        <v>423</v>
      </c>
    </row>
    <row r="95" spans="1:3" x14ac:dyDescent="0.3">
      <c r="A95" s="215"/>
    </row>
    <row r="96" spans="1:3" x14ac:dyDescent="0.3">
      <c r="A96" s="216" t="s">
        <v>56</v>
      </c>
    </row>
  </sheetData>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H49"/>
  <sheetViews>
    <sheetView showGridLines="0" topLeftCell="A8" zoomScale="70" zoomScaleNormal="70" workbookViewId="0">
      <selection activeCell="F16" sqref="F16"/>
    </sheetView>
  </sheetViews>
  <sheetFormatPr baseColWidth="10" defaultRowHeight="14.4" x14ac:dyDescent="0.3"/>
  <cols>
    <col min="1" max="1" width="87.88671875" customWidth="1"/>
    <col min="2" max="2" width="12.6640625" customWidth="1"/>
    <col min="3" max="8" width="20.6640625" customWidth="1"/>
  </cols>
  <sheetData>
    <row r="1" spans="1:8" ht="18" x14ac:dyDescent="0.35">
      <c r="A1" s="4" t="s">
        <v>57</v>
      </c>
      <c r="B1" s="4"/>
      <c r="C1" s="4"/>
      <c r="D1" s="4"/>
      <c r="E1" s="4"/>
      <c r="F1" s="3"/>
      <c r="G1" s="3"/>
      <c r="H1" s="3"/>
    </row>
    <row r="3" spans="1:8" x14ac:dyDescent="0.3">
      <c r="A3" t="s">
        <v>288</v>
      </c>
    </row>
    <row r="4" spans="1:8" ht="29.25" customHeight="1" x14ac:dyDescent="0.3">
      <c r="A4" s="354"/>
      <c r="B4" s="17"/>
      <c r="C4" s="353" t="s">
        <v>58</v>
      </c>
      <c r="D4" s="353" t="s">
        <v>59</v>
      </c>
      <c r="E4" s="353" t="s">
        <v>60</v>
      </c>
      <c r="F4" s="353"/>
      <c r="G4" s="353"/>
      <c r="H4" s="353"/>
    </row>
    <row r="5" spans="1:8" ht="36" x14ac:dyDescent="0.3">
      <c r="A5" s="354"/>
      <c r="B5" s="17"/>
      <c r="C5" s="353"/>
      <c r="D5" s="353"/>
      <c r="E5" s="18" t="s">
        <v>61</v>
      </c>
      <c r="F5" s="18" t="s">
        <v>62</v>
      </c>
      <c r="G5" s="18" t="s">
        <v>63</v>
      </c>
      <c r="H5" s="18" t="s">
        <v>64</v>
      </c>
    </row>
    <row r="6" spans="1:8" x14ac:dyDescent="0.3">
      <c r="A6" s="354"/>
      <c r="B6" s="17"/>
      <c r="C6" s="11" t="s">
        <v>375</v>
      </c>
      <c r="D6" s="10" t="s">
        <v>435</v>
      </c>
      <c r="E6" s="13" t="s">
        <v>464</v>
      </c>
      <c r="F6" s="9" t="s">
        <v>483</v>
      </c>
      <c r="G6" s="9" t="s">
        <v>484</v>
      </c>
      <c r="H6" s="19" t="s">
        <v>485</v>
      </c>
    </row>
    <row r="7" spans="1:8" x14ac:dyDescent="0.3">
      <c r="A7" s="20" t="s">
        <v>65</v>
      </c>
      <c r="B7" s="36"/>
      <c r="C7" s="29"/>
      <c r="D7" s="29"/>
      <c r="E7" s="29"/>
      <c r="F7" s="29"/>
      <c r="G7" s="29"/>
      <c r="H7" s="29"/>
    </row>
    <row r="8" spans="1:8" ht="24" x14ac:dyDescent="0.3">
      <c r="A8" s="21" t="s">
        <v>66</v>
      </c>
      <c r="B8" s="14" t="s">
        <v>376</v>
      </c>
      <c r="C8" s="330" t="s">
        <v>163</v>
      </c>
      <c r="D8" s="103" t="s">
        <v>585</v>
      </c>
      <c r="E8" s="144"/>
      <c r="F8" s="39"/>
      <c r="G8" s="39"/>
      <c r="H8" s="39"/>
    </row>
    <row r="9" spans="1:8" ht="24" x14ac:dyDescent="0.3">
      <c r="A9" s="21" t="s">
        <v>67</v>
      </c>
      <c r="B9" s="14" t="s">
        <v>378</v>
      </c>
      <c r="C9" s="330" t="s">
        <v>163</v>
      </c>
      <c r="D9" s="103">
        <v>9</v>
      </c>
      <c r="E9" s="144"/>
      <c r="F9" s="39"/>
      <c r="G9" s="39"/>
      <c r="H9" s="39"/>
    </row>
    <row r="10" spans="1:8" ht="36" x14ac:dyDescent="0.3">
      <c r="A10" s="21" t="s">
        <v>68</v>
      </c>
      <c r="B10" s="14" t="s">
        <v>379</v>
      </c>
      <c r="C10" s="330" t="s">
        <v>163</v>
      </c>
      <c r="D10" s="103">
        <v>10</v>
      </c>
      <c r="E10" s="144"/>
      <c r="F10" s="39"/>
      <c r="G10" s="39"/>
      <c r="H10" s="39"/>
    </row>
    <row r="11" spans="1:8" ht="24" x14ac:dyDescent="0.3">
      <c r="A11" s="21" t="s">
        <v>69</v>
      </c>
      <c r="B11" s="14" t="s">
        <v>380</v>
      </c>
      <c r="C11" s="330" t="s">
        <v>163</v>
      </c>
      <c r="D11" s="103" t="s">
        <v>600</v>
      </c>
      <c r="E11" s="144"/>
      <c r="F11" s="39"/>
      <c r="G11" s="39"/>
      <c r="H11" s="39"/>
    </row>
    <row r="12" spans="1:8" ht="36" x14ac:dyDescent="0.3">
      <c r="A12" s="22" t="s">
        <v>70</v>
      </c>
      <c r="B12" s="16" t="s">
        <v>382</v>
      </c>
      <c r="C12" s="330" t="s">
        <v>163</v>
      </c>
      <c r="D12" s="103">
        <v>24</v>
      </c>
      <c r="E12" s="144"/>
      <c r="F12" s="90"/>
      <c r="G12" s="90"/>
      <c r="H12" s="90"/>
    </row>
    <row r="13" spans="1:8" x14ac:dyDescent="0.3">
      <c r="A13" s="23" t="s">
        <v>71</v>
      </c>
      <c r="B13" s="31"/>
      <c r="C13" s="221"/>
      <c r="D13" s="221"/>
      <c r="E13" s="92"/>
      <c r="F13" s="62"/>
      <c r="G13" s="62"/>
      <c r="H13" s="62"/>
    </row>
    <row r="14" spans="1:8" ht="60" x14ac:dyDescent="0.3">
      <c r="A14" s="24" t="s">
        <v>72</v>
      </c>
      <c r="B14" s="14" t="s">
        <v>384</v>
      </c>
      <c r="C14" s="330" t="s">
        <v>163</v>
      </c>
      <c r="D14" s="103">
        <v>26</v>
      </c>
      <c r="E14" s="39"/>
      <c r="F14" s="39"/>
      <c r="G14" s="39"/>
      <c r="H14" s="39"/>
    </row>
    <row r="15" spans="1:8" ht="36" x14ac:dyDescent="0.3">
      <c r="A15" s="25" t="s">
        <v>73</v>
      </c>
      <c r="B15" s="16" t="s">
        <v>385</v>
      </c>
      <c r="C15" s="330" t="s">
        <v>163</v>
      </c>
      <c r="D15" s="103">
        <v>26</v>
      </c>
      <c r="E15" s="90"/>
      <c r="F15" s="90"/>
      <c r="G15" s="90"/>
      <c r="H15" s="90"/>
    </row>
    <row r="16" spans="1:8" ht="24" x14ac:dyDescent="0.3">
      <c r="A16" s="20" t="s">
        <v>74</v>
      </c>
      <c r="B16" s="31"/>
      <c r="C16" s="221"/>
      <c r="D16" s="221"/>
      <c r="E16" s="92"/>
      <c r="F16" s="62"/>
      <c r="G16" s="62"/>
      <c r="H16" s="62"/>
    </row>
    <row r="17" spans="1:8" ht="60" x14ac:dyDescent="0.3">
      <c r="A17" s="21" t="s">
        <v>75</v>
      </c>
      <c r="B17" s="14" t="s">
        <v>386</v>
      </c>
      <c r="C17" s="330" t="s">
        <v>163</v>
      </c>
      <c r="D17" s="103">
        <v>28</v>
      </c>
      <c r="E17" s="39"/>
      <c r="F17" s="39"/>
      <c r="G17" s="39"/>
      <c r="H17" s="39"/>
    </row>
    <row r="18" spans="1:8" ht="84" x14ac:dyDescent="0.3">
      <c r="A18" s="21" t="s">
        <v>76</v>
      </c>
      <c r="B18" s="14" t="s">
        <v>387</v>
      </c>
      <c r="C18" s="330" t="s">
        <v>164</v>
      </c>
      <c r="D18" s="103">
        <v>29</v>
      </c>
      <c r="E18" s="37" t="s">
        <v>167</v>
      </c>
      <c r="F18" s="37" t="s">
        <v>586</v>
      </c>
      <c r="G18" s="39"/>
      <c r="H18" s="39"/>
    </row>
    <row r="19" spans="1:8" x14ac:dyDescent="0.3">
      <c r="A19" s="22" t="s">
        <v>77</v>
      </c>
      <c r="B19" s="16" t="s">
        <v>388</v>
      </c>
      <c r="C19" s="330" t="s">
        <v>163</v>
      </c>
      <c r="D19" s="103">
        <v>28</v>
      </c>
      <c r="E19" s="90"/>
      <c r="F19" s="38"/>
      <c r="G19" s="90"/>
      <c r="H19" s="90"/>
    </row>
    <row r="20" spans="1:8" x14ac:dyDescent="0.3">
      <c r="A20" s="23" t="s">
        <v>78</v>
      </c>
      <c r="B20" s="31"/>
      <c r="C20" s="221"/>
      <c r="D20" s="221"/>
      <c r="E20" s="62"/>
      <c r="F20" s="342"/>
      <c r="G20" s="62"/>
      <c r="H20" s="62"/>
    </row>
    <row r="21" spans="1:8" x14ac:dyDescent="0.3">
      <c r="A21" s="24" t="s">
        <v>79</v>
      </c>
      <c r="B21" s="14" t="s">
        <v>389</v>
      </c>
      <c r="C21" s="330" t="s">
        <v>163</v>
      </c>
      <c r="D21" s="103">
        <v>30</v>
      </c>
      <c r="E21" s="39"/>
      <c r="F21" s="37"/>
      <c r="G21" s="39"/>
      <c r="H21" s="39"/>
    </row>
    <row r="22" spans="1:8" ht="48" x14ac:dyDescent="0.3">
      <c r="A22" s="24" t="s">
        <v>80</v>
      </c>
      <c r="B22" s="14" t="s">
        <v>390</v>
      </c>
      <c r="C22" s="330" t="s">
        <v>164</v>
      </c>
      <c r="D22" s="103">
        <v>30</v>
      </c>
      <c r="E22" s="37" t="s">
        <v>167</v>
      </c>
      <c r="F22" s="37" t="s">
        <v>587</v>
      </c>
      <c r="G22" s="39"/>
      <c r="H22" s="39"/>
    </row>
    <row r="23" spans="1:8" ht="24" x14ac:dyDescent="0.3">
      <c r="A23" s="24" t="s">
        <v>81</v>
      </c>
      <c r="B23" s="14" t="s">
        <v>391</v>
      </c>
      <c r="C23" s="330" t="s">
        <v>163</v>
      </c>
      <c r="D23" s="103">
        <v>31</v>
      </c>
      <c r="E23" s="39"/>
      <c r="F23" s="39"/>
      <c r="G23" s="39"/>
      <c r="H23" s="39"/>
    </row>
    <row r="24" spans="1:8" ht="24" x14ac:dyDescent="0.3">
      <c r="A24" s="24" t="s">
        <v>82</v>
      </c>
      <c r="B24" s="14" t="s">
        <v>392</v>
      </c>
      <c r="C24" s="330" t="s">
        <v>164</v>
      </c>
      <c r="D24" s="103">
        <v>30</v>
      </c>
      <c r="E24" s="39" t="s">
        <v>167</v>
      </c>
      <c r="F24" s="39" t="s">
        <v>587</v>
      </c>
      <c r="G24" s="39"/>
      <c r="H24" s="39"/>
    </row>
    <row r="25" spans="1:8" x14ac:dyDescent="0.3">
      <c r="A25" s="24" t="s">
        <v>83</v>
      </c>
      <c r="B25" s="14" t="s">
        <v>393</v>
      </c>
      <c r="C25" s="330" t="s">
        <v>163</v>
      </c>
      <c r="D25" s="103">
        <v>31</v>
      </c>
      <c r="E25" s="39"/>
      <c r="F25" s="39"/>
      <c r="G25" s="39"/>
      <c r="H25" s="39"/>
    </row>
    <row r="26" spans="1:8" ht="24" x14ac:dyDescent="0.3">
      <c r="A26" s="25" t="s">
        <v>84</v>
      </c>
      <c r="B26" s="31"/>
      <c r="C26" s="221"/>
      <c r="D26" s="221"/>
      <c r="E26" s="62"/>
      <c r="F26" s="62"/>
      <c r="G26" s="62"/>
      <c r="H26" s="62"/>
    </row>
    <row r="27" spans="1:8" x14ac:dyDescent="0.3">
      <c r="A27" s="20" t="s">
        <v>576</v>
      </c>
      <c r="B27" s="31"/>
      <c r="C27" s="221"/>
      <c r="D27" s="221"/>
      <c r="E27" s="62"/>
      <c r="F27" s="62"/>
      <c r="G27" s="62"/>
      <c r="H27" s="62"/>
    </row>
    <row r="28" spans="1:8" ht="48" x14ac:dyDescent="0.3">
      <c r="A28" s="21" t="s">
        <v>85</v>
      </c>
      <c r="B28" s="14" t="s">
        <v>436</v>
      </c>
      <c r="C28" s="330" t="s">
        <v>163</v>
      </c>
      <c r="D28" s="103">
        <v>34</v>
      </c>
      <c r="E28" s="39"/>
      <c r="F28" s="39"/>
      <c r="G28" s="39"/>
      <c r="H28" s="39"/>
    </row>
    <row r="29" spans="1:8" ht="24" x14ac:dyDescent="0.3">
      <c r="A29" s="22" t="s">
        <v>86</v>
      </c>
      <c r="B29" s="16" t="s">
        <v>437</v>
      </c>
      <c r="C29" s="330" t="s">
        <v>163</v>
      </c>
      <c r="D29" s="103">
        <v>37</v>
      </c>
      <c r="E29" s="90"/>
      <c r="F29" s="90"/>
      <c r="G29" s="90"/>
      <c r="H29" s="90"/>
    </row>
    <row r="30" spans="1:8" ht="48" x14ac:dyDescent="0.3">
      <c r="A30" s="23" t="s">
        <v>87</v>
      </c>
      <c r="B30" s="31"/>
      <c r="C30" s="221"/>
      <c r="D30" s="221"/>
      <c r="E30" s="62"/>
      <c r="F30" s="62"/>
      <c r="G30" s="62"/>
      <c r="H30" s="62"/>
    </row>
    <row r="31" spans="1:8" ht="60" x14ac:dyDescent="0.3">
      <c r="A31" s="24" t="s">
        <v>88</v>
      </c>
      <c r="B31" s="14" t="s">
        <v>438</v>
      </c>
      <c r="C31" s="330" t="s">
        <v>163</v>
      </c>
      <c r="D31" s="103">
        <v>8</v>
      </c>
      <c r="E31" s="39"/>
      <c r="F31" s="39"/>
      <c r="G31" s="39"/>
      <c r="H31" s="39"/>
    </row>
    <row r="32" spans="1:8" ht="24" x14ac:dyDescent="0.3">
      <c r="A32" s="24" t="s">
        <v>89</v>
      </c>
      <c r="B32" s="14" t="s">
        <v>439</v>
      </c>
      <c r="C32" s="330" t="s">
        <v>163</v>
      </c>
      <c r="D32" s="103">
        <v>48</v>
      </c>
      <c r="E32" s="39"/>
      <c r="F32" s="39"/>
      <c r="G32" s="39"/>
      <c r="H32" s="39"/>
    </row>
    <row r="33" spans="1:8" x14ac:dyDescent="0.3">
      <c r="A33" s="26" t="s">
        <v>90</v>
      </c>
      <c r="B33" s="14" t="s">
        <v>440</v>
      </c>
      <c r="C33" s="330" t="s">
        <v>163</v>
      </c>
      <c r="D33" s="103" t="s">
        <v>601</v>
      </c>
      <c r="E33" s="39"/>
      <c r="F33" s="39"/>
      <c r="G33" s="39"/>
      <c r="H33" s="39"/>
    </row>
    <row r="34" spans="1:8" ht="36" x14ac:dyDescent="0.3">
      <c r="A34" s="24" t="s">
        <v>91</v>
      </c>
      <c r="B34" s="14" t="s">
        <v>441</v>
      </c>
      <c r="C34" s="330"/>
      <c r="D34" s="103"/>
      <c r="E34" s="39"/>
      <c r="F34" s="39"/>
      <c r="G34" s="39"/>
      <c r="H34" s="39"/>
    </row>
    <row r="35" spans="1:8" ht="36" x14ac:dyDescent="0.3">
      <c r="A35" s="24" t="s">
        <v>92</v>
      </c>
      <c r="B35" s="14" t="s">
        <v>442</v>
      </c>
      <c r="C35" s="330"/>
      <c r="D35" s="103"/>
      <c r="E35" s="39"/>
      <c r="F35" s="39"/>
      <c r="G35" s="39"/>
      <c r="H35" s="39"/>
    </row>
    <row r="36" spans="1:8" ht="48" x14ac:dyDescent="0.3">
      <c r="A36" s="24" t="s">
        <v>93</v>
      </c>
      <c r="B36" s="14" t="s">
        <v>443</v>
      </c>
      <c r="C36" s="330" t="s">
        <v>163</v>
      </c>
      <c r="D36" s="331" t="str">
        <f>"8-11 à 14"</f>
        <v>8-11 à 14</v>
      </c>
      <c r="E36" s="39"/>
      <c r="F36" s="39"/>
      <c r="G36" s="39"/>
      <c r="H36" s="39"/>
    </row>
    <row r="37" spans="1:8" ht="27" customHeight="1" x14ac:dyDescent="0.3">
      <c r="A37" s="24" t="s">
        <v>94</v>
      </c>
      <c r="B37" s="14" t="s">
        <v>444</v>
      </c>
      <c r="C37" s="330" t="s">
        <v>163</v>
      </c>
      <c r="D37" s="103">
        <v>42</v>
      </c>
      <c r="E37" s="39"/>
      <c r="F37" s="39"/>
      <c r="G37" s="39"/>
      <c r="H37" s="39"/>
    </row>
    <row r="38" spans="1:8" ht="36" customHeight="1" x14ac:dyDescent="0.3">
      <c r="A38" s="25" t="s">
        <v>95</v>
      </c>
      <c r="B38" s="16" t="s">
        <v>445</v>
      </c>
      <c r="C38" s="330" t="s">
        <v>163</v>
      </c>
      <c r="D38" s="103">
        <v>9</v>
      </c>
      <c r="E38" s="90"/>
      <c r="F38" s="90"/>
      <c r="G38" s="90"/>
      <c r="H38" s="90"/>
    </row>
    <row r="39" spans="1:8" ht="36" x14ac:dyDescent="0.3">
      <c r="A39" s="27" t="s">
        <v>96</v>
      </c>
      <c r="B39" s="31"/>
      <c r="C39" s="221"/>
      <c r="D39" s="221"/>
      <c r="E39" s="62"/>
      <c r="F39" s="62"/>
      <c r="G39" s="62"/>
      <c r="H39" s="62"/>
    </row>
    <row r="40" spans="1:8" ht="24.6" customHeight="1" x14ac:dyDescent="0.3">
      <c r="A40" s="21" t="s">
        <v>97</v>
      </c>
      <c r="B40" s="14" t="s">
        <v>446</v>
      </c>
      <c r="C40" s="330"/>
      <c r="D40" s="103"/>
      <c r="E40" s="39"/>
      <c r="F40" s="39"/>
      <c r="G40" s="39"/>
      <c r="H40" s="39"/>
    </row>
    <row r="41" spans="1:8" ht="24" x14ac:dyDescent="0.3">
      <c r="A41" s="21" t="s">
        <v>98</v>
      </c>
      <c r="B41" s="14" t="s">
        <v>447</v>
      </c>
      <c r="C41" s="330" t="s">
        <v>163</v>
      </c>
      <c r="D41" s="103" t="s">
        <v>602</v>
      </c>
      <c r="E41" s="39"/>
      <c r="F41" s="39"/>
      <c r="G41" s="39"/>
      <c r="H41" s="39"/>
    </row>
    <row r="42" spans="1:8" ht="24" x14ac:dyDescent="0.3">
      <c r="A42" s="22" t="s">
        <v>99</v>
      </c>
      <c r="B42" s="16" t="s">
        <v>448</v>
      </c>
      <c r="C42" s="330" t="s">
        <v>163</v>
      </c>
      <c r="D42" s="103">
        <v>49</v>
      </c>
      <c r="E42" s="90"/>
      <c r="F42" s="90"/>
      <c r="G42" s="90"/>
      <c r="H42" s="90"/>
    </row>
    <row r="43" spans="1:8" ht="60" x14ac:dyDescent="0.3">
      <c r="A43" s="23" t="s">
        <v>100</v>
      </c>
      <c r="B43" s="31"/>
      <c r="C43" s="221"/>
      <c r="D43" s="221"/>
      <c r="E43" s="62"/>
      <c r="F43" s="62"/>
      <c r="G43" s="62"/>
      <c r="H43" s="62"/>
    </row>
    <row r="44" spans="1:8" ht="48" x14ac:dyDescent="0.3">
      <c r="A44" s="24" t="s">
        <v>101</v>
      </c>
      <c r="B44" s="14" t="s">
        <v>449</v>
      </c>
      <c r="C44" s="330" t="s">
        <v>163</v>
      </c>
      <c r="D44" s="103" t="s">
        <v>604</v>
      </c>
      <c r="E44" s="39"/>
      <c r="F44" s="39"/>
      <c r="G44" s="39"/>
      <c r="H44" s="39"/>
    </row>
    <row r="45" spans="1:8" ht="36" x14ac:dyDescent="0.3">
      <c r="A45" s="24" t="s">
        <v>102</v>
      </c>
      <c r="B45" s="14" t="s">
        <v>450</v>
      </c>
      <c r="C45" s="330" t="s">
        <v>163</v>
      </c>
      <c r="D45" s="103">
        <v>55</v>
      </c>
      <c r="E45" s="39" t="s">
        <v>168</v>
      </c>
      <c r="F45" s="39" t="s">
        <v>588</v>
      </c>
      <c r="G45" s="39" t="s">
        <v>589</v>
      </c>
      <c r="H45" s="39">
        <v>2024</v>
      </c>
    </row>
    <row r="46" spans="1:8" x14ac:dyDescent="0.3">
      <c r="A46" s="24" t="s">
        <v>103</v>
      </c>
      <c r="B46" s="14" t="s">
        <v>451</v>
      </c>
      <c r="C46" s="330" t="s">
        <v>163</v>
      </c>
      <c r="D46" s="103">
        <v>8</v>
      </c>
      <c r="E46" s="39"/>
      <c r="F46" s="39"/>
      <c r="G46" s="39"/>
      <c r="H46" s="39"/>
    </row>
    <row r="47" spans="1:8" ht="24" x14ac:dyDescent="0.3">
      <c r="A47" s="24" t="s">
        <v>104</v>
      </c>
      <c r="B47" s="14" t="s">
        <v>452</v>
      </c>
      <c r="C47" s="330" t="s">
        <v>163</v>
      </c>
      <c r="D47" s="331" t="str">
        <f>"7-10"</f>
        <v>7-10</v>
      </c>
      <c r="E47" s="39"/>
      <c r="F47" s="39"/>
      <c r="G47" s="39"/>
      <c r="H47" s="39"/>
    </row>
    <row r="48" spans="1:8" ht="60" x14ac:dyDescent="0.3">
      <c r="A48" s="24" t="s">
        <v>105</v>
      </c>
      <c r="B48" s="14" t="s">
        <v>453</v>
      </c>
      <c r="C48" s="330" t="s">
        <v>163</v>
      </c>
      <c r="D48" s="103" t="s">
        <v>603</v>
      </c>
      <c r="E48" s="39"/>
      <c r="F48" s="39"/>
      <c r="G48" s="39"/>
      <c r="H48" s="39"/>
    </row>
    <row r="49" spans="1:8" x14ac:dyDescent="0.3">
      <c r="A49" s="25" t="s">
        <v>106</v>
      </c>
      <c r="B49" s="16" t="s">
        <v>454</v>
      </c>
      <c r="C49" s="330" t="s">
        <v>163</v>
      </c>
      <c r="D49" s="103" t="s">
        <v>605</v>
      </c>
      <c r="E49" s="90"/>
      <c r="F49" s="90"/>
      <c r="G49" s="90"/>
      <c r="H49" s="90"/>
    </row>
  </sheetData>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F65"/>
  <sheetViews>
    <sheetView showGridLines="0" zoomScaleNormal="100" workbookViewId="0">
      <selection activeCell="C28" sqref="C28"/>
    </sheetView>
  </sheetViews>
  <sheetFormatPr baseColWidth="10" defaultRowHeight="14.4" x14ac:dyDescent="0.3"/>
  <cols>
    <col min="1" max="1" width="84.88671875" customWidth="1"/>
    <col min="2" max="2" width="10.88671875" style="292" customWidth="1"/>
    <col min="3" max="4" width="22.109375" customWidth="1"/>
    <col min="5" max="6" width="50.6640625" customWidth="1"/>
  </cols>
  <sheetData>
    <row r="1" spans="1:6" ht="18" x14ac:dyDescent="0.35">
      <c r="A1" s="4" t="s">
        <v>107</v>
      </c>
    </row>
    <row r="2" spans="1:6" ht="18" x14ac:dyDescent="0.35">
      <c r="A2" s="4"/>
    </row>
    <row r="3" spans="1:6" ht="15.6" x14ac:dyDescent="0.3">
      <c r="A3" s="5" t="s">
        <v>108</v>
      </c>
    </row>
    <row r="5" spans="1:6" x14ac:dyDescent="0.3">
      <c r="A5" s="1" t="s">
        <v>262</v>
      </c>
      <c r="B5" s="293"/>
      <c r="C5" s="1"/>
      <c r="D5" s="1"/>
      <c r="E5" s="1"/>
      <c r="F5" s="1"/>
    </row>
    <row r="6" spans="1:6" ht="24" x14ac:dyDescent="0.3">
      <c r="A6" s="45"/>
      <c r="B6" s="345"/>
      <c r="C6" s="46" t="s">
        <v>110</v>
      </c>
      <c r="D6" s="46" t="s">
        <v>111</v>
      </c>
      <c r="E6" s="46" t="s">
        <v>112</v>
      </c>
      <c r="F6" s="46" t="s">
        <v>113</v>
      </c>
    </row>
    <row r="7" spans="1:6" x14ac:dyDescent="0.3">
      <c r="A7" s="47"/>
      <c r="B7" s="346"/>
      <c r="C7" s="48" t="s">
        <v>375</v>
      </c>
      <c r="D7" s="48" t="s">
        <v>435</v>
      </c>
      <c r="E7" s="48" t="s">
        <v>464</v>
      </c>
      <c r="F7" s="10" t="s">
        <v>483</v>
      </c>
    </row>
    <row r="8" spans="1:6" ht="15" customHeight="1" x14ac:dyDescent="0.3">
      <c r="A8" s="49" t="s">
        <v>109</v>
      </c>
      <c r="B8" s="294"/>
      <c r="C8" s="50"/>
      <c r="D8" s="50"/>
      <c r="E8" s="50"/>
      <c r="F8" s="50"/>
    </row>
    <row r="9" spans="1:6" x14ac:dyDescent="0.3">
      <c r="A9" s="51" t="s">
        <v>114</v>
      </c>
      <c r="B9" s="52"/>
      <c r="C9" s="53"/>
      <c r="D9" s="53"/>
      <c r="E9" s="53"/>
      <c r="F9" s="54"/>
    </row>
    <row r="10" spans="1:6" x14ac:dyDescent="0.3">
      <c r="A10" s="55" t="s">
        <v>115</v>
      </c>
      <c r="B10" s="56"/>
      <c r="C10" s="36"/>
      <c r="D10" s="36"/>
      <c r="E10" s="36"/>
      <c r="F10" s="29"/>
    </row>
    <row r="11" spans="1:6" x14ac:dyDescent="0.3">
      <c r="A11" s="57" t="s">
        <v>116</v>
      </c>
      <c r="B11" s="291" t="s">
        <v>376</v>
      </c>
      <c r="C11" s="42">
        <v>9231.1910333547603</v>
      </c>
      <c r="D11" s="42">
        <v>20626.016153968001</v>
      </c>
      <c r="E11" s="37"/>
      <c r="F11" s="37" t="s">
        <v>590</v>
      </c>
    </row>
    <row r="12" spans="1:6" x14ac:dyDescent="0.3">
      <c r="A12" s="57" t="s">
        <v>117</v>
      </c>
      <c r="B12" s="291" t="s">
        <v>378</v>
      </c>
      <c r="C12" s="42">
        <v>2678.1793311637002</v>
      </c>
      <c r="D12" s="42">
        <v>3880.67700028528</v>
      </c>
      <c r="E12" s="37"/>
      <c r="F12" s="37" t="s">
        <v>590</v>
      </c>
    </row>
    <row r="13" spans="1:6" x14ac:dyDescent="0.3">
      <c r="A13" s="58" t="s">
        <v>118</v>
      </c>
      <c r="B13" s="295" t="s">
        <v>379</v>
      </c>
      <c r="C13" s="42">
        <v>157867.485464564</v>
      </c>
      <c r="D13" s="43">
        <v>169735.69376496601</v>
      </c>
      <c r="E13" s="38"/>
      <c r="F13" s="38"/>
    </row>
    <row r="14" spans="1:6" x14ac:dyDescent="0.3">
      <c r="A14" s="55" t="s">
        <v>119</v>
      </c>
      <c r="B14" s="56"/>
      <c r="C14" s="332"/>
      <c r="D14" s="36"/>
      <c r="E14" s="36"/>
      <c r="F14" s="29"/>
    </row>
    <row r="15" spans="1:6" x14ac:dyDescent="0.3">
      <c r="A15" s="58" t="s">
        <v>120</v>
      </c>
      <c r="B15" s="295" t="s">
        <v>380</v>
      </c>
      <c r="C15" s="42">
        <v>421.86007408339702</v>
      </c>
      <c r="D15" s="43">
        <v>492.62700647588201</v>
      </c>
      <c r="E15" s="38"/>
      <c r="F15" s="38"/>
    </row>
    <row r="16" spans="1:6" x14ac:dyDescent="0.3">
      <c r="A16" s="55" t="s">
        <v>121</v>
      </c>
      <c r="B16" s="56"/>
      <c r="C16" s="332"/>
      <c r="D16" s="36"/>
      <c r="E16" s="36"/>
      <c r="F16" s="29"/>
    </row>
    <row r="17" spans="1:6" ht="24" x14ac:dyDescent="0.3">
      <c r="A17" s="58" t="s">
        <v>122</v>
      </c>
      <c r="B17" s="295" t="s">
        <v>382</v>
      </c>
      <c r="C17" s="42">
        <v>774.86819127264096</v>
      </c>
      <c r="D17" s="43">
        <v>806.99934070493202</v>
      </c>
      <c r="E17" s="38"/>
      <c r="F17" s="38"/>
    </row>
    <row r="18" spans="1:6" x14ac:dyDescent="0.3">
      <c r="A18" s="55" t="s">
        <v>123</v>
      </c>
      <c r="B18" s="56"/>
      <c r="C18" s="332"/>
      <c r="D18" s="36"/>
      <c r="E18" s="36"/>
      <c r="F18" s="29"/>
    </row>
    <row r="19" spans="1:6" x14ac:dyDescent="0.3">
      <c r="A19" s="58" t="s">
        <v>298</v>
      </c>
      <c r="B19" s="296" t="s">
        <v>384</v>
      </c>
      <c r="C19" s="333">
        <v>8.5556476231097897E-2</v>
      </c>
      <c r="D19" s="333">
        <v>6.8735964171736594E-2</v>
      </c>
      <c r="E19" s="38"/>
      <c r="F19" s="38" t="s">
        <v>591</v>
      </c>
    </row>
    <row r="20" spans="1:6" x14ac:dyDescent="0.3">
      <c r="A20" s="55" t="s">
        <v>124</v>
      </c>
      <c r="B20" s="56"/>
      <c r="C20" s="332"/>
      <c r="D20" s="36"/>
      <c r="E20" s="36"/>
      <c r="F20" s="29"/>
    </row>
    <row r="21" spans="1:6" ht="48" x14ac:dyDescent="0.3">
      <c r="A21" s="58" t="s">
        <v>299</v>
      </c>
      <c r="B21" s="296" t="s">
        <v>385</v>
      </c>
      <c r="C21" s="335">
        <v>0.79701361042830676</v>
      </c>
      <c r="D21" s="335">
        <f>'[1]IX - PAI'!$L$16</f>
        <v>0.56829219506605366</v>
      </c>
      <c r="E21" s="38"/>
      <c r="F21" s="38"/>
    </row>
    <row r="22" spans="1:6" x14ac:dyDescent="0.3">
      <c r="A22" s="55" t="s">
        <v>125</v>
      </c>
      <c r="B22" s="56"/>
      <c r="C22" s="332"/>
      <c r="D22" s="36"/>
      <c r="E22" s="36"/>
      <c r="F22" s="29"/>
    </row>
    <row r="23" spans="1:6" ht="24" x14ac:dyDescent="0.3">
      <c r="A23" s="58" t="s">
        <v>126</v>
      </c>
      <c r="B23" s="297" t="s">
        <v>386</v>
      </c>
      <c r="C23" s="335">
        <v>4.6800499239694197E-2</v>
      </c>
      <c r="D23" s="335">
        <f>'[1]IX - PAI'!$F$16/'[1]IX - PAI'!$J$9</f>
        <v>0.15032403639313308</v>
      </c>
      <c r="E23" s="38"/>
      <c r="F23" s="38"/>
    </row>
    <row r="24" spans="1:6" x14ac:dyDescent="0.3">
      <c r="A24" s="59" t="s">
        <v>127</v>
      </c>
      <c r="B24" s="298"/>
      <c r="C24" s="332"/>
      <c r="D24" s="36"/>
      <c r="E24" s="36"/>
      <c r="F24" s="29"/>
    </row>
    <row r="25" spans="1:6" x14ac:dyDescent="0.3">
      <c r="A25" s="60" t="s">
        <v>128</v>
      </c>
      <c r="B25" s="299"/>
      <c r="C25" s="332"/>
      <c r="D25" s="36"/>
      <c r="E25" s="61"/>
      <c r="F25" s="35"/>
    </row>
    <row r="26" spans="1:6" ht="36" x14ac:dyDescent="0.3">
      <c r="A26" s="58" t="s">
        <v>300</v>
      </c>
      <c r="B26" s="296" t="s">
        <v>387</v>
      </c>
      <c r="C26" s="335">
        <v>1.0616169301071799E-2</v>
      </c>
      <c r="D26" s="333">
        <v>9.7931716434958502E-3</v>
      </c>
      <c r="E26" s="38"/>
      <c r="F26" s="38"/>
    </row>
    <row r="27" spans="1:6" x14ac:dyDescent="0.3">
      <c r="A27" s="59" t="s">
        <v>129</v>
      </c>
      <c r="B27" s="300"/>
      <c r="C27" s="332"/>
      <c r="D27" s="36"/>
      <c r="E27" s="36"/>
      <c r="F27" s="29"/>
    </row>
    <row r="28" spans="1:6" x14ac:dyDescent="0.3">
      <c r="A28" s="60" t="s">
        <v>130</v>
      </c>
      <c r="B28" s="301"/>
      <c r="C28" s="332"/>
      <c r="D28" s="61"/>
      <c r="E28" s="61"/>
      <c r="F28" s="35"/>
    </row>
    <row r="29" spans="1:6" ht="24" x14ac:dyDescent="0.3">
      <c r="A29" s="58" t="s">
        <v>131</v>
      </c>
      <c r="B29" s="295" t="s">
        <v>388</v>
      </c>
      <c r="C29" s="332"/>
      <c r="D29" s="334"/>
      <c r="E29" s="38"/>
      <c r="F29" s="38"/>
    </row>
    <row r="30" spans="1:6" x14ac:dyDescent="0.3">
      <c r="A30" s="59" t="s">
        <v>132</v>
      </c>
      <c r="B30" s="300"/>
      <c r="C30" s="332"/>
      <c r="D30" s="36"/>
      <c r="E30" s="36"/>
      <c r="F30" s="29"/>
    </row>
    <row r="31" spans="1:6" x14ac:dyDescent="0.3">
      <c r="A31" s="60" t="s">
        <v>133</v>
      </c>
      <c r="B31" s="301"/>
      <c r="C31" s="332"/>
      <c r="D31" s="61"/>
      <c r="E31" s="61"/>
      <c r="F31" s="35"/>
    </row>
    <row r="32" spans="1:6" ht="24" x14ac:dyDescent="0.3">
      <c r="A32" s="58" t="s">
        <v>134</v>
      </c>
      <c r="B32" s="295" t="s">
        <v>389</v>
      </c>
      <c r="C32" s="336">
        <v>0.18758118420885786</v>
      </c>
      <c r="D32" s="336">
        <f>+'[1]IX - PAI'!$F$24/'[1]I - ESG'!$D$9*1000000</f>
        <v>0.12116135018815387</v>
      </c>
      <c r="E32" s="38"/>
      <c r="F32" s="38"/>
    </row>
    <row r="33" spans="1:6" ht="15" customHeight="1" x14ac:dyDescent="0.3">
      <c r="A33" s="64" t="s">
        <v>135</v>
      </c>
      <c r="B33" s="302"/>
      <c r="C33" s="50"/>
      <c r="D33" s="65"/>
      <c r="E33" s="66"/>
      <c r="F33" s="66"/>
    </row>
    <row r="34" spans="1:6" ht="15" customHeight="1" x14ac:dyDescent="0.3">
      <c r="A34" s="59" t="s">
        <v>136</v>
      </c>
      <c r="B34" s="303"/>
      <c r="C34" s="50"/>
      <c r="D34" s="36"/>
      <c r="E34" s="36"/>
      <c r="F34" s="29"/>
    </row>
    <row r="35" spans="1:6" ht="24" x14ac:dyDescent="0.3">
      <c r="A35" s="60" t="s">
        <v>137</v>
      </c>
      <c r="B35" s="304"/>
      <c r="C35" s="50"/>
      <c r="D35" s="61"/>
      <c r="E35" s="61"/>
      <c r="F35" s="35"/>
    </row>
    <row r="36" spans="1:6" ht="36" x14ac:dyDescent="0.3">
      <c r="A36" s="58" t="s">
        <v>138</v>
      </c>
      <c r="B36" s="296" t="s">
        <v>390</v>
      </c>
      <c r="C36" s="41">
        <v>0</v>
      </c>
      <c r="D36" s="41">
        <v>0</v>
      </c>
      <c r="E36" s="38"/>
      <c r="F36" s="38"/>
    </row>
    <row r="37" spans="1:6" ht="36" x14ac:dyDescent="0.3">
      <c r="A37" s="55" t="s">
        <v>139</v>
      </c>
      <c r="B37" s="56"/>
      <c r="C37" s="36"/>
      <c r="D37" s="36"/>
      <c r="E37" s="36"/>
      <c r="F37" s="29"/>
    </row>
    <row r="38" spans="1:6" ht="48" x14ac:dyDescent="0.3">
      <c r="A38" s="58" t="s">
        <v>301</v>
      </c>
      <c r="B38" s="296" t="s">
        <v>391</v>
      </c>
      <c r="C38" s="41">
        <v>0</v>
      </c>
      <c r="D38" s="41">
        <v>2.77901466103481E-3</v>
      </c>
      <c r="E38" s="38"/>
      <c r="F38" s="38"/>
    </row>
    <row r="39" spans="1:6" x14ac:dyDescent="0.3">
      <c r="A39" s="55" t="s">
        <v>140</v>
      </c>
      <c r="B39" s="56"/>
      <c r="C39" s="36"/>
      <c r="D39" s="36"/>
      <c r="E39" s="36"/>
      <c r="F39" s="29"/>
    </row>
    <row r="40" spans="1:6" ht="24" x14ac:dyDescent="0.3">
      <c r="A40" s="58" t="s">
        <v>302</v>
      </c>
      <c r="B40" s="297" t="s">
        <v>392</v>
      </c>
      <c r="C40" s="41">
        <v>0.163714444850974</v>
      </c>
      <c r="D40" s="41">
        <v>0.18250816049399701</v>
      </c>
      <c r="E40" s="38"/>
      <c r="F40" s="38"/>
    </row>
    <row r="41" spans="1:6" x14ac:dyDescent="0.3">
      <c r="A41" s="55" t="s">
        <v>141</v>
      </c>
      <c r="B41" s="56"/>
      <c r="C41" s="36"/>
      <c r="D41" s="36"/>
      <c r="E41" s="36"/>
      <c r="F41" s="29"/>
    </row>
    <row r="42" spans="1:6" ht="24" x14ac:dyDescent="0.3">
      <c r="A42" s="58" t="s">
        <v>142</v>
      </c>
      <c r="B42" s="296" t="s">
        <v>393</v>
      </c>
      <c r="C42" s="41">
        <v>0.39576711949416205</v>
      </c>
      <c r="D42" s="335">
        <f>+'[1]IX - PAI'!$F$32/('[1]IX - PAI'!$F$32+'[1]IX - PAI'!$F$33)</f>
        <v>0.376613300397732</v>
      </c>
      <c r="E42" s="38"/>
      <c r="F42" s="38"/>
    </row>
    <row r="43" spans="1:6" ht="24" x14ac:dyDescent="0.3">
      <c r="A43" s="55" t="s">
        <v>143</v>
      </c>
      <c r="B43" s="56"/>
      <c r="C43" s="36"/>
      <c r="D43" s="36"/>
      <c r="E43" s="36"/>
      <c r="F43" s="29"/>
    </row>
    <row r="44" spans="1:6" ht="24" x14ac:dyDescent="0.3">
      <c r="A44" s="58" t="s">
        <v>303</v>
      </c>
      <c r="B44" s="296" t="s">
        <v>394</v>
      </c>
      <c r="C44" s="41">
        <v>0</v>
      </c>
      <c r="D44" s="41">
        <v>1.3336319630523601E-4</v>
      </c>
      <c r="E44" s="38"/>
      <c r="F44" s="38"/>
    </row>
    <row r="45" spans="1:6" x14ac:dyDescent="0.3">
      <c r="A45" s="47"/>
      <c r="B45" s="305"/>
      <c r="C45" s="67"/>
      <c r="D45" s="67"/>
      <c r="E45" s="47"/>
      <c r="F45" s="47"/>
    </row>
    <row r="46" spans="1:6" x14ac:dyDescent="0.3">
      <c r="A46" s="68" t="s">
        <v>263</v>
      </c>
      <c r="B46" s="191"/>
      <c r="C46" s="69"/>
      <c r="D46" s="69"/>
      <c r="E46" s="69"/>
      <c r="F46" s="69"/>
    </row>
    <row r="47" spans="1:6" ht="24" x14ac:dyDescent="0.3">
      <c r="A47" s="45"/>
      <c r="B47" s="191"/>
      <c r="C47" s="46" t="s">
        <v>110</v>
      </c>
      <c r="D47" s="46" t="s">
        <v>111</v>
      </c>
      <c r="E47" s="46" t="s">
        <v>112</v>
      </c>
      <c r="F47" s="46" t="s">
        <v>113</v>
      </c>
    </row>
    <row r="48" spans="1:6" x14ac:dyDescent="0.3">
      <c r="A48" s="68"/>
      <c r="B48" s="191"/>
      <c r="C48" s="70" t="s">
        <v>375</v>
      </c>
      <c r="D48" s="48" t="s">
        <v>435</v>
      </c>
      <c r="E48" s="48" t="s">
        <v>464</v>
      </c>
      <c r="F48" s="71" t="s">
        <v>483</v>
      </c>
    </row>
    <row r="49" spans="1:6" x14ac:dyDescent="0.3">
      <c r="A49" s="72" t="s">
        <v>144</v>
      </c>
      <c r="B49" s="56"/>
      <c r="C49" s="73"/>
      <c r="D49" s="73"/>
      <c r="E49" s="73"/>
      <c r="F49" s="73"/>
    </row>
    <row r="50" spans="1:6" x14ac:dyDescent="0.3">
      <c r="A50" s="74" t="s">
        <v>145</v>
      </c>
      <c r="B50" s="125"/>
      <c r="C50" s="75"/>
      <c r="D50" s="75"/>
      <c r="E50" s="75"/>
      <c r="F50" s="75"/>
    </row>
    <row r="51" spans="1:6" ht="24" x14ac:dyDescent="0.3">
      <c r="A51" s="58" t="s">
        <v>146</v>
      </c>
      <c r="B51" s="306" t="s">
        <v>436</v>
      </c>
      <c r="C51" s="43">
        <v>196.87253811552199</v>
      </c>
      <c r="D51" s="43">
        <v>222.85900734349099</v>
      </c>
      <c r="E51" s="38"/>
      <c r="F51" s="38"/>
    </row>
    <row r="52" spans="1:6" x14ac:dyDescent="0.3">
      <c r="A52" s="76" t="s">
        <v>147</v>
      </c>
      <c r="B52" s="307"/>
      <c r="C52" s="77"/>
      <c r="D52" s="77"/>
      <c r="E52" s="77"/>
      <c r="F52" s="77"/>
    </row>
    <row r="53" spans="1:6" x14ac:dyDescent="0.3">
      <c r="A53" s="74" t="s">
        <v>148</v>
      </c>
      <c r="B53" s="125"/>
      <c r="C53" s="78"/>
      <c r="D53" s="78"/>
      <c r="E53" s="78"/>
      <c r="F53" s="78"/>
    </row>
    <row r="54" spans="1:6" ht="36" x14ac:dyDescent="0.3">
      <c r="A54" s="57" t="s">
        <v>304</v>
      </c>
      <c r="B54" s="308" t="s">
        <v>437</v>
      </c>
      <c r="C54" s="42"/>
      <c r="D54" s="42"/>
      <c r="E54" s="37"/>
      <c r="F54" s="37"/>
    </row>
    <row r="55" spans="1:6" ht="36" x14ac:dyDescent="0.3">
      <c r="A55" s="58" t="s">
        <v>305</v>
      </c>
      <c r="B55" s="296" t="s">
        <v>438</v>
      </c>
      <c r="C55" s="41">
        <v>0</v>
      </c>
      <c r="D55" s="41">
        <v>0</v>
      </c>
      <c r="E55" s="38"/>
      <c r="F55" s="38"/>
    </row>
    <row r="56" spans="1:6" x14ac:dyDescent="0.3">
      <c r="A56" s="45"/>
      <c r="B56" s="309"/>
      <c r="C56" s="45"/>
      <c r="D56" s="45"/>
      <c r="E56" s="45"/>
      <c r="F56" s="45"/>
    </row>
    <row r="57" spans="1:6" x14ac:dyDescent="0.3">
      <c r="A57" s="68" t="s">
        <v>264</v>
      </c>
      <c r="B57" s="191"/>
      <c r="C57" s="69"/>
      <c r="D57" s="69"/>
      <c r="E57" s="69"/>
      <c r="F57" s="69"/>
    </row>
    <row r="58" spans="1:6" ht="24" x14ac:dyDescent="0.3">
      <c r="A58" s="45"/>
      <c r="B58" s="191"/>
      <c r="C58" s="46" t="s">
        <v>110</v>
      </c>
      <c r="D58" s="46" t="s">
        <v>111</v>
      </c>
      <c r="E58" s="46" t="s">
        <v>112</v>
      </c>
      <c r="F58" s="46" t="s">
        <v>113</v>
      </c>
    </row>
    <row r="59" spans="1:6" x14ac:dyDescent="0.3">
      <c r="A59" s="68"/>
      <c r="B59" s="191"/>
      <c r="C59" s="48" t="s">
        <v>375</v>
      </c>
      <c r="D59" s="48" t="s">
        <v>435</v>
      </c>
      <c r="E59" s="48" t="s">
        <v>464</v>
      </c>
      <c r="F59" s="10" t="s">
        <v>483</v>
      </c>
    </row>
    <row r="60" spans="1:6" x14ac:dyDescent="0.3">
      <c r="A60" s="79" t="s">
        <v>149</v>
      </c>
      <c r="B60" s="56"/>
      <c r="C60" s="73"/>
      <c r="D60" s="73"/>
      <c r="E60" s="73"/>
      <c r="F60" s="73"/>
    </row>
    <row r="61" spans="1:6" x14ac:dyDescent="0.3">
      <c r="A61" s="74" t="s">
        <v>150</v>
      </c>
      <c r="B61" s="125"/>
      <c r="C61" s="75"/>
      <c r="D61" s="75"/>
      <c r="E61" s="75"/>
      <c r="F61" s="75"/>
    </row>
    <row r="62" spans="1:6" ht="24" x14ac:dyDescent="0.3">
      <c r="A62" s="80" t="s">
        <v>306</v>
      </c>
      <c r="B62" s="296" t="s">
        <v>439</v>
      </c>
      <c r="C62" s="41">
        <v>0</v>
      </c>
      <c r="D62" s="41">
        <v>0</v>
      </c>
      <c r="E62" s="38"/>
      <c r="F62" s="38"/>
    </row>
    <row r="63" spans="1:6" x14ac:dyDescent="0.3">
      <c r="A63" s="81" t="s">
        <v>151</v>
      </c>
      <c r="B63" s="310"/>
      <c r="C63" s="33"/>
      <c r="D63" s="33"/>
      <c r="E63" s="82"/>
      <c r="F63" s="82"/>
    </row>
    <row r="64" spans="1:6" x14ac:dyDescent="0.3">
      <c r="A64" s="74" t="s">
        <v>152</v>
      </c>
      <c r="B64" s="125"/>
      <c r="C64" s="30"/>
      <c r="D64" s="30"/>
      <c r="E64" s="34"/>
      <c r="F64" s="34"/>
    </row>
    <row r="65" spans="1:6" x14ac:dyDescent="0.3">
      <c r="A65" s="80" t="s">
        <v>307</v>
      </c>
      <c r="B65" s="296" t="s">
        <v>440</v>
      </c>
      <c r="C65" s="41"/>
      <c r="D65" s="41"/>
      <c r="E65" s="38"/>
      <c r="F65" s="38"/>
    </row>
  </sheetData>
  <sheetProtection formatCells="0" formatColumns="0" formatRows="0"/>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F74"/>
  <sheetViews>
    <sheetView showGridLines="0" topLeftCell="A27" zoomScaleNormal="100" workbookViewId="0">
      <selection activeCell="D16" sqref="D16"/>
    </sheetView>
  </sheetViews>
  <sheetFormatPr baseColWidth="10" defaultRowHeight="14.4" x14ac:dyDescent="0.3"/>
  <cols>
    <col min="1" max="1" width="61.109375" customWidth="1"/>
    <col min="2" max="2" width="12.6640625" style="292" customWidth="1"/>
    <col min="3" max="4" width="20.6640625" customWidth="1"/>
    <col min="5" max="6" width="50.6640625" customWidth="1"/>
  </cols>
  <sheetData>
    <row r="1" spans="1:6" ht="18" x14ac:dyDescent="0.35">
      <c r="A1" s="4" t="s">
        <v>107</v>
      </c>
    </row>
    <row r="3" spans="1:6" ht="15.6" x14ac:dyDescent="0.3">
      <c r="A3" s="5" t="s">
        <v>169</v>
      </c>
    </row>
    <row r="5" spans="1:6" x14ac:dyDescent="0.3">
      <c r="A5" s="12" t="s">
        <v>265</v>
      </c>
      <c r="B5" s="311"/>
      <c r="C5" s="12"/>
      <c r="D5" s="12"/>
      <c r="E5" s="12"/>
      <c r="F5" s="12"/>
    </row>
    <row r="6" spans="1:6" ht="24" x14ac:dyDescent="0.3">
      <c r="A6" s="350"/>
      <c r="B6" s="345"/>
      <c r="C6" s="83" t="s">
        <v>110</v>
      </c>
      <c r="D6" s="84" t="s">
        <v>111</v>
      </c>
      <c r="E6" s="84" t="s">
        <v>112</v>
      </c>
      <c r="F6" s="84" t="s">
        <v>113</v>
      </c>
    </row>
    <row r="7" spans="1:6" x14ac:dyDescent="0.3">
      <c r="A7" s="355"/>
      <c r="B7" s="346"/>
      <c r="C7" s="48" t="s">
        <v>375</v>
      </c>
      <c r="D7" s="48" t="s">
        <v>435</v>
      </c>
      <c r="E7" s="48" t="s">
        <v>464</v>
      </c>
      <c r="F7" s="48" t="s">
        <v>483</v>
      </c>
    </row>
    <row r="8" spans="1:6" x14ac:dyDescent="0.3">
      <c r="A8" s="85" t="s">
        <v>170</v>
      </c>
      <c r="B8" s="86"/>
      <c r="C8" s="87"/>
      <c r="D8" s="87"/>
      <c r="E8" s="87"/>
      <c r="F8" s="87"/>
    </row>
    <row r="9" spans="1:6" x14ac:dyDescent="0.3">
      <c r="A9" s="88" t="s">
        <v>171</v>
      </c>
      <c r="B9" s="56"/>
      <c r="C9" s="36"/>
      <c r="D9" s="36"/>
      <c r="E9" s="36"/>
      <c r="F9" s="36"/>
    </row>
    <row r="10" spans="1:6" ht="24" x14ac:dyDescent="0.3">
      <c r="A10" s="80" t="s">
        <v>172</v>
      </c>
      <c r="B10" s="306" t="s">
        <v>376</v>
      </c>
      <c r="C10" s="89"/>
      <c r="D10" s="89"/>
      <c r="E10" s="90"/>
      <c r="F10" s="90"/>
    </row>
    <row r="11" spans="1:6" x14ac:dyDescent="0.3">
      <c r="A11" s="88" t="s">
        <v>173</v>
      </c>
      <c r="B11" s="312"/>
      <c r="C11" s="91"/>
      <c r="D11" s="91"/>
      <c r="E11" s="92"/>
      <c r="F11" s="92"/>
    </row>
    <row r="12" spans="1:6" ht="24" x14ac:dyDescent="0.3">
      <c r="A12" s="80" t="s">
        <v>174</v>
      </c>
      <c r="B12" s="306" t="s">
        <v>378</v>
      </c>
      <c r="C12" s="89"/>
      <c r="D12" s="89"/>
      <c r="E12" s="90"/>
      <c r="F12" s="90"/>
    </row>
    <row r="13" spans="1:6" x14ac:dyDescent="0.3">
      <c r="A13" s="59" t="s">
        <v>175</v>
      </c>
      <c r="B13" s="312"/>
      <c r="C13" s="91"/>
      <c r="D13" s="91"/>
      <c r="E13" s="92"/>
      <c r="F13" s="92"/>
    </row>
    <row r="14" spans="1:6" ht="36" x14ac:dyDescent="0.3">
      <c r="A14" s="80" t="s">
        <v>176</v>
      </c>
      <c r="B14" s="306" t="s">
        <v>379</v>
      </c>
      <c r="C14" s="89"/>
      <c r="D14" s="89"/>
      <c r="E14" s="90"/>
      <c r="F14" s="90"/>
    </row>
    <row r="15" spans="1:6" ht="24" x14ac:dyDescent="0.3">
      <c r="A15" s="59" t="s">
        <v>177</v>
      </c>
      <c r="B15" s="312"/>
      <c r="C15" s="91"/>
      <c r="D15" s="91"/>
      <c r="E15" s="92"/>
      <c r="F15" s="92"/>
    </row>
    <row r="16" spans="1:6" ht="36" x14ac:dyDescent="0.3">
      <c r="A16" s="80" t="s">
        <v>178</v>
      </c>
      <c r="B16" s="306" t="s">
        <v>380</v>
      </c>
      <c r="C16" s="156">
        <v>0.68501261527495105</v>
      </c>
      <c r="D16" s="156">
        <v>0.32052210755882599</v>
      </c>
      <c r="E16" s="90"/>
      <c r="F16" s="90"/>
    </row>
    <row r="17" spans="1:6" x14ac:dyDescent="0.3">
      <c r="A17" s="72" t="s">
        <v>179</v>
      </c>
      <c r="B17" s="312"/>
      <c r="C17" s="91"/>
      <c r="D17" s="91"/>
      <c r="E17" s="92"/>
      <c r="F17" s="92"/>
    </row>
    <row r="18" spans="1:6" ht="24" x14ac:dyDescent="0.3">
      <c r="A18" s="74" t="s">
        <v>180</v>
      </c>
      <c r="B18" s="313"/>
      <c r="C18" s="93"/>
      <c r="D18" s="93"/>
      <c r="E18" s="94"/>
      <c r="F18" s="94"/>
    </row>
    <row r="19" spans="1:6" ht="36" x14ac:dyDescent="0.3">
      <c r="A19" s="80" t="s">
        <v>311</v>
      </c>
      <c r="B19" s="306" t="s">
        <v>382</v>
      </c>
      <c r="C19" s="156"/>
      <c r="D19" s="156"/>
      <c r="E19" s="90"/>
      <c r="F19" s="90"/>
    </row>
    <row r="20" spans="1:6" x14ac:dyDescent="0.3">
      <c r="A20" s="95" t="s">
        <v>181</v>
      </c>
      <c r="B20" s="314"/>
      <c r="C20" s="96"/>
      <c r="D20" s="96"/>
      <c r="E20" s="97"/>
      <c r="F20" s="97"/>
    </row>
    <row r="21" spans="1:6" x14ac:dyDescent="0.3">
      <c r="A21" s="98" t="s">
        <v>182</v>
      </c>
      <c r="B21" s="315"/>
      <c r="C21" s="99"/>
      <c r="D21" s="99"/>
      <c r="E21" s="100"/>
      <c r="F21" s="100"/>
    </row>
    <row r="22" spans="1:6" ht="36" x14ac:dyDescent="0.3">
      <c r="A22" s="101" t="s">
        <v>183</v>
      </c>
      <c r="B22" s="316" t="s">
        <v>384</v>
      </c>
      <c r="C22" s="102"/>
      <c r="D22" s="102"/>
      <c r="E22" s="103"/>
      <c r="F22" s="103"/>
    </row>
    <row r="23" spans="1:6" ht="24" x14ac:dyDescent="0.3">
      <c r="A23" s="101" t="s">
        <v>184</v>
      </c>
      <c r="B23" s="317" t="s">
        <v>385</v>
      </c>
      <c r="C23" s="145"/>
      <c r="D23" s="145"/>
      <c r="E23" s="103"/>
      <c r="F23" s="103"/>
    </row>
    <row r="24" spans="1:6" x14ac:dyDescent="0.3">
      <c r="A24" s="59" t="s">
        <v>185</v>
      </c>
      <c r="B24" s="312"/>
      <c r="C24" s="91"/>
      <c r="D24" s="91"/>
      <c r="E24" s="92"/>
      <c r="F24" s="92"/>
    </row>
    <row r="25" spans="1:6" ht="24" x14ac:dyDescent="0.3">
      <c r="A25" s="80" t="s">
        <v>312</v>
      </c>
      <c r="B25" s="306" t="s">
        <v>386</v>
      </c>
      <c r="C25" s="156"/>
      <c r="D25" s="156"/>
      <c r="E25" s="90"/>
      <c r="F25" s="90"/>
    </row>
    <row r="26" spans="1:6" x14ac:dyDescent="0.3">
      <c r="A26" s="59" t="s">
        <v>186</v>
      </c>
      <c r="B26" s="312"/>
      <c r="C26" s="91"/>
      <c r="D26" s="91"/>
      <c r="E26" s="92"/>
      <c r="F26" s="92"/>
    </row>
    <row r="27" spans="1:6" ht="36" x14ac:dyDescent="0.3">
      <c r="A27" s="80" t="s">
        <v>187</v>
      </c>
      <c r="B27" s="306" t="s">
        <v>387</v>
      </c>
      <c r="C27" s="156"/>
      <c r="D27" s="156"/>
      <c r="E27" s="90"/>
      <c r="F27" s="90"/>
    </row>
    <row r="28" spans="1:6" x14ac:dyDescent="0.3">
      <c r="A28" s="59" t="s">
        <v>188</v>
      </c>
      <c r="B28" s="312"/>
      <c r="C28" s="91"/>
      <c r="D28" s="91"/>
      <c r="E28" s="92"/>
      <c r="F28" s="92"/>
    </row>
    <row r="29" spans="1:6" ht="24" x14ac:dyDescent="0.3">
      <c r="A29" s="80" t="s">
        <v>189</v>
      </c>
      <c r="B29" s="306" t="s">
        <v>388</v>
      </c>
      <c r="C29" s="156"/>
      <c r="D29" s="156"/>
      <c r="E29" s="90"/>
      <c r="F29" s="90"/>
    </row>
    <row r="30" spans="1:6" x14ac:dyDescent="0.3">
      <c r="A30" s="59" t="s">
        <v>190</v>
      </c>
      <c r="B30" s="312"/>
      <c r="C30" s="91"/>
      <c r="D30" s="91"/>
      <c r="E30" s="92"/>
      <c r="F30" s="92"/>
    </row>
    <row r="31" spans="1:6" ht="36" x14ac:dyDescent="0.3">
      <c r="A31" s="80" t="s">
        <v>191</v>
      </c>
      <c r="B31" s="306" t="s">
        <v>389</v>
      </c>
      <c r="C31" s="156"/>
      <c r="D31" s="156"/>
      <c r="E31" s="90"/>
      <c r="F31" s="90"/>
    </row>
    <row r="32" spans="1:6" ht="24" x14ac:dyDescent="0.3">
      <c r="A32" s="59" t="s">
        <v>192</v>
      </c>
      <c r="B32" s="312"/>
      <c r="C32" s="91"/>
      <c r="D32" s="91"/>
      <c r="E32" s="92"/>
      <c r="F32" s="92"/>
    </row>
    <row r="33" spans="1:6" ht="24" x14ac:dyDescent="0.3">
      <c r="A33" s="80" t="s">
        <v>193</v>
      </c>
      <c r="B33" s="306" t="s">
        <v>390</v>
      </c>
      <c r="C33" s="156"/>
      <c r="D33" s="156"/>
      <c r="E33" s="90"/>
      <c r="F33" s="90"/>
    </row>
    <row r="34" spans="1:6" ht="24" x14ac:dyDescent="0.3">
      <c r="A34" s="59" t="s">
        <v>194</v>
      </c>
      <c r="B34" s="312"/>
      <c r="C34" s="91"/>
      <c r="D34" s="91"/>
      <c r="E34" s="92"/>
      <c r="F34" s="92"/>
    </row>
    <row r="35" spans="1:6" ht="24" x14ac:dyDescent="0.3">
      <c r="A35" s="80" t="s">
        <v>313</v>
      </c>
      <c r="B35" s="306" t="s">
        <v>391</v>
      </c>
      <c r="C35" s="156"/>
      <c r="D35" s="156"/>
      <c r="E35" s="90"/>
      <c r="F35" s="90"/>
    </row>
    <row r="36" spans="1:6" x14ac:dyDescent="0.3">
      <c r="A36" s="59" t="s">
        <v>195</v>
      </c>
      <c r="B36" s="312"/>
      <c r="C36" s="91"/>
      <c r="D36" s="91"/>
      <c r="E36" s="92"/>
      <c r="F36" s="92"/>
    </row>
    <row r="37" spans="1:6" ht="36" x14ac:dyDescent="0.3">
      <c r="A37" s="80" t="s">
        <v>314</v>
      </c>
      <c r="B37" s="306" t="s">
        <v>392</v>
      </c>
      <c r="C37" s="43"/>
      <c r="D37" s="89"/>
      <c r="E37" s="90"/>
      <c r="F37" s="90"/>
    </row>
    <row r="38" spans="1:6" x14ac:dyDescent="0.3">
      <c r="A38" s="104" t="s">
        <v>196</v>
      </c>
      <c r="B38" s="314"/>
      <c r="C38" s="96"/>
      <c r="D38" s="96"/>
      <c r="E38" s="97"/>
      <c r="F38" s="97"/>
    </row>
    <row r="39" spans="1:6" ht="24" x14ac:dyDescent="0.3">
      <c r="A39" s="105" t="s">
        <v>315</v>
      </c>
      <c r="B39" s="290" t="s">
        <v>393</v>
      </c>
      <c r="C39" s="170"/>
      <c r="D39" s="170"/>
      <c r="E39" s="39"/>
      <c r="F39" s="39"/>
    </row>
    <row r="40" spans="1:6" ht="60" x14ac:dyDescent="0.3">
      <c r="A40" s="106" t="s">
        <v>197</v>
      </c>
      <c r="B40" s="318" t="s">
        <v>394</v>
      </c>
      <c r="C40" s="171"/>
      <c r="D40" s="171"/>
      <c r="E40" s="107"/>
      <c r="F40" s="107"/>
    </row>
    <row r="41" spans="1:6" x14ac:dyDescent="0.3">
      <c r="A41" s="59" t="s">
        <v>198</v>
      </c>
      <c r="B41" s="312"/>
      <c r="C41" s="91"/>
      <c r="D41" s="91"/>
      <c r="E41" s="92"/>
      <c r="F41" s="92"/>
    </row>
    <row r="42" spans="1:6" ht="24" x14ac:dyDescent="0.3">
      <c r="A42" s="80" t="s">
        <v>199</v>
      </c>
      <c r="B42" s="306" t="s">
        <v>436</v>
      </c>
      <c r="C42" s="156"/>
      <c r="D42" s="156"/>
      <c r="E42" s="90"/>
      <c r="F42" s="90"/>
    </row>
    <row r="43" spans="1:6" x14ac:dyDescent="0.3">
      <c r="A43" s="79" t="s">
        <v>200</v>
      </c>
      <c r="B43" s="312"/>
      <c r="C43" s="91"/>
      <c r="D43" s="91"/>
      <c r="E43" s="92"/>
      <c r="F43" s="92"/>
    </row>
    <row r="44" spans="1:6" ht="24" x14ac:dyDescent="0.3">
      <c r="A44" s="74" t="s">
        <v>201</v>
      </c>
      <c r="B44" s="313"/>
      <c r="C44" s="93"/>
      <c r="D44" s="93"/>
      <c r="E44" s="94"/>
      <c r="F44" s="94"/>
    </row>
    <row r="45" spans="1:6" ht="36" x14ac:dyDescent="0.3">
      <c r="A45" s="80" t="s">
        <v>202</v>
      </c>
      <c r="B45" s="306" t="s">
        <v>437</v>
      </c>
      <c r="C45" s="41"/>
      <c r="D45" s="156"/>
      <c r="E45" s="90"/>
      <c r="F45" s="90"/>
    </row>
    <row r="46" spans="1:6" x14ac:dyDescent="0.3">
      <c r="A46" s="45"/>
      <c r="B46" s="309"/>
      <c r="C46" s="45"/>
      <c r="D46" s="45"/>
      <c r="E46" s="45"/>
      <c r="F46" s="45"/>
    </row>
    <row r="47" spans="1:6" x14ac:dyDescent="0.3">
      <c r="A47" s="68" t="s">
        <v>266</v>
      </c>
      <c r="B47" s="319"/>
      <c r="C47" s="68"/>
      <c r="D47" s="68"/>
      <c r="E47" s="68"/>
      <c r="F47" s="68"/>
    </row>
    <row r="48" spans="1:6" ht="24" x14ac:dyDescent="0.3">
      <c r="A48" s="68"/>
      <c r="B48" s="320"/>
      <c r="C48" s="83" t="s">
        <v>110</v>
      </c>
      <c r="D48" s="84" t="s">
        <v>111</v>
      </c>
      <c r="E48" s="84" t="s">
        <v>112</v>
      </c>
      <c r="F48" s="84" t="s">
        <v>113</v>
      </c>
    </row>
    <row r="49" spans="1:6" x14ac:dyDescent="0.3">
      <c r="A49" s="108"/>
      <c r="B49" s="321"/>
      <c r="C49" s="48" t="s">
        <v>375</v>
      </c>
      <c r="D49" s="48" t="s">
        <v>435</v>
      </c>
      <c r="E49" s="48" t="s">
        <v>464</v>
      </c>
      <c r="F49" s="48" t="s">
        <v>483</v>
      </c>
    </row>
    <row r="50" spans="1:6" x14ac:dyDescent="0.3">
      <c r="A50" s="79" t="s">
        <v>200</v>
      </c>
      <c r="B50" s="139"/>
      <c r="C50" s="109"/>
      <c r="D50" s="109"/>
      <c r="E50" s="109"/>
      <c r="F50" s="109"/>
    </row>
    <row r="51" spans="1:6" ht="24" x14ac:dyDescent="0.3">
      <c r="A51" s="74" t="s">
        <v>203</v>
      </c>
      <c r="B51" s="141"/>
      <c r="C51" s="110"/>
      <c r="D51" s="110"/>
      <c r="E51" s="110"/>
      <c r="F51" s="110"/>
    </row>
    <row r="52" spans="1:6" ht="36" x14ac:dyDescent="0.3">
      <c r="A52" s="60" t="s">
        <v>316</v>
      </c>
      <c r="B52" s="290" t="s">
        <v>438</v>
      </c>
      <c r="C52" s="40"/>
      <c r="D52" s="170"/>
      <c r="E52" s="39"/>
      <c r="F52" s="39"/>
    </row>
    <row r="53" spans="1:6" x14ac:dyDescent="0.3">
      <c r="A53" s="45"/>
      <c r="B53" s="309"/>
      <c r="C53" s="45"/>
      <c r="D53" s="45"/>
      <c r="E53" s="45"/>
      <c r="F53" s="45"/>
    </row>
    <row r="54" spans="1:6" x14ac:dyDescent="0.3">
      <c r="A54" s="68" t="s">
        <v>267</v>
      </c>
      <c r="B54" s="319"/>
      <c r="C54" s="68"/>
      <c r="D54" s="68"/>
      <c r="E54" s="68"/>
      <c r="F54" s="68"/>
    </row>
    <row r="55" spans="1:6" ht="24" x14ac:dyDescent="0.3">
      <c r="A55" s="68"/>
      <c r="B55" s="319"/>
      <c r="C55" s="83" t="s">
        <v>110</v>
      </c>
      <c r="D55" s="84" t="s">
        <v>111</v>
      </c>
      <c r="E55" s="84" t="s">
        <v>112</v>
      </c>
      <c r="F55" s="84" t="s">
        <v>113</v>
      </c>
    </row>
    <row r="56" spans="1:6" x14ac:dyDescent="0.3">
      <c r="A56" s="68"/>
      <c r="B56" s="319"/>
      <c r="C56" s="48" t="s">
        <v>375</v>
      </c>
      <c r="D56" s="48" t="s">
        <v>435</v>
      </c>
      <c r="E56" s="48" t="s">
        <v>464</v>
      </c>
      <c r="F56" s="48" t="s">
        <v>483</v>
      </c>
    </row>
    <row r="57" spans="1:6" x14ac:dyDescent="0.3">
      <c r="A57" s="111" t="s">
        <v>114</v>
      </c>
      <c r="B57" s="139"/>
      <c r="C57" s="109"/>
      <c r="D57" s="109"/>
      <c r="E57" s="109"/>
      <c r="F57" s="109"/>
    </row>
    <row r="58" spans="1:6" x14ac:dyDescent="0.3">
      <c r="A58" s="74" t="s">
        <v>204</v>
      </c>
      <c r="B58" s="141"/>
      <c r="C58" s="110"/>
      <c r="D58" s="110"/>
      <c r="E58" s="110"/>
      <c r="F58" s="110"/>
    </row>
    <row r="59" spans="1:6" ht="24" x14ac:dyDescent="0.3">
      <c r="A59" s="60" t="s">
        <v>205</v>
      </c>
      <c r="B59" s="322" t="s">
        <v>439</v>
      </c>
      <c r="C59" s="112"/>
      <c r="D59" s="112"/>
      <c r="E59" s="39"/>
      <c r="F59" s="39"/>
    </row>
    <row r="60" spans="1:6" ht="24" x14ac:dyDescent="0.3">
      <c r="A60" s="60" t="s">
        <v>206</v>
      </c>
      <c r="B60" s="291" t="s">
        <v>440</v>
      </c>
      <c r="C60" s="42"/>
      <c r="D60" s="112"/>
      <c r="E60" s="39"/>
      <c r="F60" s="39"/>
    </row>
    <row r="61" spans="1:6" ht="24" x14ac:dyDescent="0.3">
      <c r="A61" s="60" t="s">
        <v>207</v>
      </c>
      <c r="B61" s="291" t="s">
        <v>441</v>
      </c>
      <c r="C61" s="42"/>
      <c r="D61" s="112"/>
      <c r="E61" s="39"/>
      <c r="F61" s="39"/>
    </row>
    <row r="62" spans="1:6" ht="24" x14ac:dyDescent="0.3">
      <c r="A62" s="113" t="s">
        <v>208</v>
      </c>
      <c r="B62" s="323" t="s">
        <v>442</v>
      </c>
      <c r="C62" s="114"/>
      <c r="D62" s="115"/>
      <c r="E62" s="107"/>
      <c r="F62" s="107"/>
    </row>
    <row r="63" spans="1:6" x14ac:dyDescent="0.3">
      <c r="A63" s="72" t="s">
        <v>209</v>
      </c>
      <c r="B63" s="324"/>
      <c r="C63" s="116"/>
      <c r="D63" s="117"/>
      <c r="E63" s="62"/>
      <c r="F63" s="62"/>
    </row>
    <row r="64" spans="1:6" x14ac:dyDescent="0.3">
      <c r="A64" s="74" t="s">
        <v>210</v>
      </c>
      <c r="B64" s="325"/>
      <c r="C64" s="118"/>
      <c r="D64" s="119"/>
      <c r="E64" s="63"/>
      <c r="F64" s="63"/>
    </row>
    <row r="65" spans="1:6" ht="24" x14ac:dyDescent="0.3">
      <c r="A65" s="80" t="s">
        <v>211</v>
      </c>
      <c r="B65" s="297" t="s">
        <v>443</v>
      </c>
      <c r="C65" s="43"/>
      <c r="D65" s="89"/>
      <c r="E65" s="90"/>
      <c r="F65" s="90"/>
    </row>
    <row r="66" spans="1:6" x14ac:dyDescent="0.3">
      <c r="A66" s="81" t="s">
        <v>132</v>
      </c>
      <c r="B66" s="326"/>
      <c r="C66" s="120"/>
      <c r="D66" s="96"/>
      <c r="E66" s="97"/>
      <c r="F66" s="97"/>
    </row>
    <row r="67" spans="1:6" x14ac:dyDescent="0.3">
      <c r="A67" s="74" t="s">
        <v>212</v>
      </c>
      <c r="B67" s="299"/>
      <c r="C67" s="121"/>
      <c r="D67" s="93"/>
      <c r="E67" s="94"/>
      <c r="F67" s="94"/>
    </row>
    <row r="68" spans="1:6" ht="36" x14ac:dyDescent="0.3">
      <c r="A68" s="113" t="s">
        <v>317</v>
      </c>
      <c r="B68" s="327" t="s">
        <v>444</v>
      </c>
      <c r="C68" s="44"/>
      <c r="D68" s="171"/>
      <c r="E68" s="107"/>
      <c r="F68" s="107"/>
    </row>
    <row r="69" spans="1:6" x14ac:dyDescent="0.3">
      <c r="A69" s="72" t="s">
        <v>213</v>
      </c>
      <c r="B69" s="328"/>
      <c r="C69" s="32"/>
      <c r="D69" s="122"/>
      <c r="E69" s="92"/>
      <c r="F69" s="92"/>
    </row>
    <row r="70" spans="1:6" ht="24" x14ac:dyDescent="0.3">
      <c r="A70" s="74" t="s">
        <v>214</v>
      </c>
      <c r="B70" s="329"/>
      <c r="C70" s="30"/>
      <c r="D70" s="123"/>
      <c r="E70" s="94"/>
      <c r="F70" s="94"/>
    </row>
    <row r="71" spans="1:6" ht="48" x14ac:dyDescent="0.3">
      <c r="A71" s="80" t="s">
        <v>319</v>
      </c>
      <c r="B71" s="296" t="s">
        <v>445</v>
      </c>
      <c r="C71" s="41"/>
      <c r="D71" s="156"/>
      <c r="E71" s="90"/>
      <c r="F71" s="90"/>
    </row>
    <row r="72" spans="1:6" x14ac:dyDescent="0.3">
      <c r="A72" s="79" t="s">
        <v>215</v>
      </c>
      <c r="B72" s="328"/>
      <c r="C72" s="32"/>
      <c r="D72" s="122"/>
      <c r="E72" s="92"/>
      <c r="F72" s="92"/>
    </row>
    <row r="73" spans="1:6" x14ac:dyDescent="0.3">
      <c r="A73" s="74" t="s">
        <v>216</v>
      </c>
      <c r="B73" s="329"/>
      <c r="C73" s="30"/>
      <c r="D73" s="123"/>
      <c r="E73" s="94"/>
      <c r="F73" s="94"/>
    </row>
    <row r="74" spans="1:6" ht="36" x14ac:dyDescent="0.3">
      <c r="A74" s="80" t="s">
        <v>318</v>
      </c>
      <c r="B74" s="296" t="s">
        <v>446</v>
      </c>
      <c r="C74" s="41"/>
      <c r="D74" s="156"/>
      <c r="E74" s="90"/>
      <c r="F74" s="90"/>
    </row>
  </sheetData>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TOUMI Mohamed-Malek</cp:lastModifiedBy>
  <cp:lastPrinted>2024-01-05T14:33:32Z</cp:lastPrinted>
  <dcterms:created xsi:type="dcterms:W3CDTF">2022-08-23T08:05:41Z</dcterms:created>
  <dcterms:modified xsi:type="dcterms:W3CDTF">2025-06-26T12:27:02Z</dcterms:modified>
</cp:coreProperties>
</file>